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7.xml" ContentType="application/vnd.openxmlformats-officedocument.drawing+xml"/>
  <Override PartName="/xl/charts/chart8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9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10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8.xml" ContentType="application/vnd.openxmlformats-officedocument.drawing+xml"/>
  <Override PartName="/xl/charts/chart11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12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13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14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29"/>
  <workbookPr/>
  <mc:AlternateContent xmlns:mc="http://schemas.openxmlformats.org/markup-compatibility/2006">
    <mc:Choice Requires="x15">
      <x15ac:absPath xmlns:x15ac="http://schemas.microsoft.com/office/spreadsheetml/2010/11/ac" url="C:\Users\ruedi\Downloads\"/>
    </mc:Choice>
  </mc:AlternateContent>
  <xr:revisionPtr revIDLastSave="0" documentId="13_ncr:1_{0FE82C98-994D-4342-9374-4B108C9F0C4A}" xr6:coauthVersionLast="40" xr6:coauthVersionMax="40" xr10:uidLastSave="{00000000-0000-0000-0000-000000000000}"/>
  <bookViews>
    <workbookView xWindow="0" yWindow="0" windowWidth="19200" windowHeight="10785" tabRatio="715" xr2:uid="{00000000-000D-0000-FFFF-FFFF00000000}"/>
  </bookViews>
  <sheets>
    <sheet name="Übung 6" sheetId="9" r:id="rId1"/>
    <sheet name="Lösung 6" sheetId="26" r:id="rId2"/>
    <sheet name="Übung 7" sheetId="19" r:id="rId3"/>
    <sheet name="Lösung 7" sheetId="20" r:id="rId4"/>
    <sheet name="Übung 8" sheetId="31" r:id="rId5"/>
    <sheet name="Lösung 8" sheetId="32" r:id="rId6"/>
    <sheet name="Übung 9" sheetId="33" r:id="rId7"/>
    <sheet name="Lösung 9" sheetId="34" r:id="rId8"/>
    <sheet name="Übung 10" sheetId="35" r:id="rId9"/>
    <sheet name="Lösung 10" sheetId="36" r:id="rId10"/>
    <sheet name="Übung 11" sheetId="21" r:id="rId11"/>
    <sheet name="Lösung 11" sheetId="22" r:id="rId12"/>
    <sheet name="Wetterdaten" sheetId="27" r:id="rId13"/>
    <sheet name="Lösung" sheetId="30" r:id="rId14"/>
  </sheets>
  <definedNames>
    <definedName name="_f408d64f_STF_Dekoration_1_CN1" localSheetId="9">'Lösung 10'!$B$4:$B$27</definedName>
    <definedName name="_f408d64f_STF_Dekoration_1_CN1">'Übung 10'!$B$4:$B$27</definedName>
    <definedName name="_f408d64f_STF_Fuss_1_CN1" localSheetId="9">'Lösung 10'!$A$31:$B$31</definedName>
    <definedName name="_f408d64f_STF_Fuss_1_CN1">'Übung 10'!$A$31:$B$31</definedName>
    <definedName name="_f408d64f_STF_Koerper_1_CN1" localSheetId="9">'Lösung 10'!$B$5:$B$27</definedName>
    <definedName name="_f408d64f_STF_Koerper_1_CN1">'Übung 10'!$B$5:$B$27</definedName>
    <definedName name="_f408d64f_STF_Tabellenkopf_1_CN1" localSheetId="9">'Lösung 10'!$A$4:$B$4</definedName>
    <definedName name="_f408d64f_STF_Tabellenkopf_1_CN1">'Übung 10'!$A$4:$B$4</definedName>
    <definedName name="_f408d64f_STF_Titel_1_CN1" localSheetId="9">'Lösung 10'!$A$1:$B$1</definedName>
    <definedName name="_f408d64f_STF_Titel_1_CN1">'Übung 10'!$A$1:$B$1</definedName>
    <definedName name="_f408d64f_STF_Vorspalte_1_CN1" localSheetId="9">'Lösung 10'!$A$4:$A$27</definedName>
    <definedName name="_f408d64f_STF_Vorspalte_1_CN1">'Übung 10'!$A$4:$A$27</definedName>
    <definedName name="_xlnm.Print_Titles" localSheetId="9">'Lösung 10'!$1:$4</definedName>
    <definedName name="_xlnm.Print_Titles" localSheetId="8">'Übung 10'!$1:$4</definedName>
  </definedNames>
  <calcPr calcId="181029"/>
</workbook>
</file>

<file path=xl/calcChain.xml><?xml version="1.0" encoding="utf-8"?>
<calcChain xmlns="http://schemas.openxmlformats.org/spreadsheetml/2006/main">
  <c r="B10" i="26" l="1"/>
  <c r="C10" i="26"/>
  <c r="D10" i="26"/>
  <c r="E3" i="26"/>
  <c r="E4" i="26"/>
  <c r="E5" i="26"/>
  <c r="E6" i="26"/>
  <c r="E7" i="26"/>
  <c r="E8" i="26"/>
  <c r="A1" i="36" l="1"/>
  <c r="A2" i="36"/>
  <c r="A1" i="35"/>
  <c r="A2" i="35"/>
  <c r="C5" i="34"/>
  <c r="C6" i="34"/>
  <c r="C7" i="34"/>
  <c r="C8" i="34"/>
  <c r="C9" i="34"/>
  <c r="C10" i="34"/>
  <c r="C11" i="34"/>
  <c r="C12" i="34"/>
  <c r="C13" i="34"/>
  <c r="D14" i="34"/>
  <c r="C5" i="33"/>
  <c r="C6" i="33"/>
  <c r="C7" i="33"/>
  <c r="C8" i="33"/>
  <c r="C9" i="33"/>
  <c r="C10" i="33"/>
  <c r="C11" i="33"/>
  <c r="C12" i="33"/>
  <c r="C13" i="33"/>
  <c r="D14" i="33"/>
  <c r="C14" i="33" l="1"/>
  <c r="C14" i="34"/>
</calcChain>
</file>

<file path=xl/sharedStrings.xml><?xml version="1.0" encoding="utf-8"?>
<sst xmlns="http://schemas.openxmlformats.org/spreadsheetml/2006/main" count="250" uniqueCount="139">
  <si>
    <t>Salzburg</t>
  </si>
  <si>
    <t>Sonstiges</t>
  </si>
  <si>
    <t>Gesamt</t>
  </si>
  <si>
    <t>Bundesland</t>
  </si>
  <si>
    <t>Burgenland</t>
  </si>
  <si>
    <t>Kärnten</t>
  </si>
  <si>
    <t>K</t>
  </si>
  <si>
    <t>Niederösterreich</t>
  </si>
  <si>
    <t>Oberösterreich</t>
  </si>
  <si>
    <t>O</t>
  </si>
  <si>
    <t>S</t>
  </si>
  <si>
    <t>Steiermark</t>
  </si>
  <si>
    <t>Tirol</t>
  </si>
  <si>
    <t>Vorarlberg</t>
  </si>
  <si>
    <t>Wien</t>
  </si>
  <si>
    <t>Mai</t>
  </si>
  <si>
    <t>Verkaufszahlen</t>
  </si>
  <si>
    <t>Blusen</t>
  </si>
  <si>
    <t>Hemden</t>
  </si>
  <si>
    <t>Hosen</t>
  </si>
  <si>
    <t>Stück Gesamt</t>
  </si>
  <si>
    <t>Montag</t>
  </si>
  <si>
    <t>Dienstag</t>
  </si>
  <si>
    <t>Mittwoch</t>
  </si>
  <si>
    <t>Donnerstag</t>
  </si>
  <si>
    <t>Freitag</t>
  </si>
  <si>
    <t>Samstag</t>
  </si>
  <si>
    <t>Hauptstadt</t>
  </si>
  <si>
    <t>Eisenstadt</t>
  </si>
  <si>
    <t>Klagenfurt</t>
  </si>
  <si>
    <t>St. Pölten</t>
  </si>
  <si>
    <t>Linz</t>
  </si>
  <si>
    <t>Graz</t>
  </si>
  <si>
    <t>Innsbruck</t>
  </si>
  <si>
    <t>Bregenz</t>
  </si>
  <si>
    <t>-</t>
  </si>
  <si>
    <t>Bevölkerung</t>
  </si>
  <si>
    <t>km²</t>
  </si>
  <si>
    <t>Österreich</t>
  </si>
  <si>
    <t>Bundesländer von Österreich</t>
  </si>
  <si>
    <t>Orientiere dich am Lösungsvorschlag!</t>
  </si>
  <si>
    <t>Fichtenholz</t>
  </si>
  <si>
    <t>Eis (bei 0 °C)</t>
  </si>
  <si>
    <t>Steinkohle</t>
  </si>
  <si>
    <t>Beton</t>
  </si>
  <si>
    <t>Quarzglas</t>
  </si>
  <si>
    <t>Kohlenstoff Graphit</t>
  </si>
  <si>
    <t>Aluminium</t>
  </si>
  <si>
    <t>Granit</t>
  </si>
  <si>
    <t>Kohlenstoff Diamant</t>
  </si>
  <si>
    <t>Eisen Stahl</t>
  </si>
  <si>
    <t>Silber</t>
  </si>
  <si>
    <t>Blei</t>
  </si>
  <si>
    <t>Gold</t>
  </si>
  <si>
    <t>Platin</t>
  </si>
  <si>
    <t>Osmium</t>
  </si>
  <si>
    <t>Dichte von Stoffen</t>
  </si>
  <si>
    <t>Feste Stoffe</t>
  </si>
  <si>
    <t>kg/m³</t>
  </si>
  <si>
    <t>Datenquelle: Wikipedia</t>
  </si>
  <si>
    <t>Diagramm auswählen - Registerkarte Diagrammtools - Layout - Diagrammtitel…</t>
  </si>
  <si>
    <t>Erzeuge ein Diagramm vom Typ gruppierte 3D-Balken über den Bereich A2:D8</t>
  </si>
  <si>
    <r>
      <t xml:space="preserve">Füge einen Diagrammtitel (Über Diagramm) ein: </t>
    </r>
    <r>
      <rPr>
        <b/>
        <i/>
        <sz val="12"/>
        <color theme="4" tint="-0.499984740745262"/>
        <rFont val="Arial"/>
        <family val="2"/>
      </rPr>
      <t>Verkaufszahlen</t>
    </r>
  </si>
  <si>
    <t>Diagramm auswählen - Registerkarte Diagrammtools - Format - Formenarten…</t>
  </si>
  <si>
    <r>
      <t xml:space="preserve">Formatiere das Diagramm: </t>
    </r>
    <r>
      <rPr>
        <b/>
        <i/>
        <sz val="12"/>
        <color theme="4" tint="-0.499984740745262"/>
        <rFont val="Arial"/>
        <family val="2"/>
      </rPr>
      <t>Subtiler Effekt, Olivgrün Akzent 3</t>
    </r>
  </si>
  <si>
    <t>Formatiere die Legende mit weißer Füllfarbe</t>
  </si>
  <si>
    <t>Erzeuge ein Kreisdiagramm über den Bereich B3:B12 gemeinsam mit D3:D12</t>
  </si>
  <si>
    <t>Erzeuge ein Balkendiagramm über den Bereich B3:B12 gemeinsam mit E3:E12</t>
  </si>
  <si>
    <r>
      <t xml:space="preserve">Verschiebe das Diagramm auf ein neues Blatt mit dem Namen </t>
    </r>
    <r>
      <rPr>
        <b/>
        <i/>
        <sz val="12"/>
        <color theme="4" tint="-0.499984740745262"/>
        <rFont val="Arial"/>
        <family val="2"/>
      </rPr>
      <t>Dichte.</t>
    </r>
  </si>
  <si>
    <t>Diagramm auswählen - rechte Maustaste - Kontextmenü: Diagramm verschieben…</t>
  </si>
  <si>
    <t xml:space="preserve">Erstelle ein Balkendiagramm ähnlich dem Lösungsvorschlag </t>
  </si>
  <si>
    <t>Luftfeuchtigkeit (%)</t>
  </si>
  <si>
    <t>Regentage (d)</t>
  </si>
  <si>
    <t>Sonnenstunden (h/d)</t>
  </si>
  <si>
    <t>Niederschlag (mm)</t>
  </si>
  <si>
    <t>Min. Temperatur (°C)</t>
  </si>
  <si>
    <t>Max. Temperatur (°C)</t>
  </si>
  <si>
    <t>Dez</t>
  </si>
  <si>
    <t>Nov</t>
  </si>
  <si>
    <t>Okt</t>
  </si>
  <si>
    <t>Sep</t>
  </si>
  <si>
    <t>Aug</t>
  </si>
  <si>
    <t>Jul</t>
  </si>
  <si>
    <t>Jun</t>
  </si>
  <si>
    <t>Apr</t>
  </si>
  <si>
    <t>Mär</t>
  </si>
  <si>
    <t>Feb</t>
  </si>
  <si>
    <t>Jan</t>
  </si>
  <si>
    <t>Wetterwerte für Salzburg</t>
  </si>
  <si>
    <r>
      <t>Erstelle fünf Diagramme:</t>
    </r>
    <r>
      <rPr>
        <sz val="10"/>
        <color indexed="8"/>
        <rFont val="Arial"/>
        <family val="2"/>
      </rPr>
      <t xml:space="preserve"> </t>
    </r>
    <r>
      <rPr>
        <sz val="10"/>
        <rFont val="Arial"/>
        <family val="2"/>
      </rPr>
      <t xml:space="preserve">
Diagramm</t>
    </r>
    <r>
      <rPr>
        <b/>
        <sz val="10"/>
        <rFont val="Arial"/>
        <family val="2"/>
      </rPr>
      <t xml:space="preserve"> Temperatur:</t>
    </r>
    <r>
      <rPr>
        <sz val="10"/>
        <rFont val="Arial"/>
        <family val="2"/>
      </rPr>
      <t xml:space="preserve"> Liniendiagramm über den Bereich B3:N5
Diagramm</t>
    </r>
    <r>
      <rPr>
        <b/>
        <sz val="10"/>
        <rFont val="Arial"/>
        <family val="2"/>
      </rPr>
      <t xml:space="preserve"> Niederschlag: </t>
    </r>
    <r>
      <rPr>
        <sz val="10"/>
        <rFont val="Arial"/>
        <family val="2"/>
      </rPr>
      <t>Liniendiagramm über den Bereich B3:N3 und B6:N6 
Diagramm</t>
    </r>
    <r>
      <rPr>
        <b/>
        <sz val="10"/>
        <rFont val="Arial"/>
        <family val="2"/>
      </rPr>
      <t xml:space="preserve"> Sonnenstunden:</t>
    </r>
    <r>
      <rPr>
        <sz val="10"/>
        <rFont val="Arial"/>
        <family val="2"/>
      </rPr>
      <t xml:space="preserve"> Flächendiagramm über den Bereich B3:N3 und B7:N7 
Diagramm</t>
    </r>
    <r>
      <rPr>
        <b/>
        <sz val="10"/>
        <rFont val="Arial"/>
        <family val="2"/>
      </rPr>
      <t xml:space="preserve"> Regentage:</t>
    </r>
    <r>
      <rPr>
        <sz val="10"/>
        <rFont val="Arial"/>
        <family val="2"/>
      </rPr>
      <t xml:space="preserve">  Flächendiagramm über den Bereich B3:N3 und B8:N8
Diagramm </t>
    </r>
    <r>
      <rPr>
        <b/>
        <sz val="10"/>
        <rFont val="Arial"/>
        <family val="2"/>
      </rPr>
      <t>Luftfeuchtigkeit</t>
    </r>
    <r>
      <rPr>
        <sz val="10"/>
        <rFont val="Arial"/>
        <family val="2"/>
      </rPr>
      <t>:  Flächendiagramm über den Bereich B3:N3 und B9:N9</t>
    </r>
  </si>
  <si>
    <r>
      <t xml:space="preserve">Ändere die Farbe des Datenpunkts </t>
    </r>
    <r>
      <rPr>
        <i/>
        <sz val="12"/>
        <rFont val="Calibri"/>
        <family val="2"/>
        <scheme val="minor"/>
      </rPr>
      <t>Österreich</t>
    </r>
    <r>
      <rPr>
        <sz val="12"/>
        <rFont val="Calibri"/>
        <family val="2"/>
        <scheme val="minor"/>
      </rPr>
      <t xml:space="preserve"> von </t>
    </r>
    <r>
      <rPr>
        <b/>
        <sz val="12"/>
        <color rgb="FF067600"/>
        <rFont val="Calibri"/>
        <family val="2"/>
        <scheme val="minor"/>
      </rPr>
      <t>Grün</t>
    </r>
    <r>
      <rPr>
        <sz val="12"/>
        <rFont val="Calibri"/>
        <family val="2"/>
        <scheme val="minor"/>
      </rPr>
      <t xml:space="preserve"> auf </t>
    </r>
    <r>
      <rPr>
        <b/>
        <sz val="14"/>
        <color rgb="FFFF0000"/>
        <rFont val="Calibri"/>
        <family val="2"/>
        <scheme val="minor"/>
      </rPr>
      <t>Rot.</t>
    </r>
  </si>
  <si>
    <r>
      <t xml:space="preserve">Ändere die Farbe der vertikalen Achsenbeschriftung auf </t>
    </r>
    <r>
      <rPr>
        <b/>
        <i/>
        <sz val="14"/>
        <rFont val="Calibri"/>
        <family val="2"/>
        <scheme val="minor"/>
      </rPr>
      <t>Automatisch</t>
    </r>
    <r>
      <rPr>
        <b/>
        <sz val="14"/>
        <rFont val="Calibri"/>
        <family val="2"/>
        <scheme val="minor"/>
      </rPr>
      <t>.</t>
    </r>
  </si>
  <si>
    <r>
      <t xml:space="preserve">Ändere die Größe der Beschriftung der vertikalen Achse auf </t>
    </r>
    <r>
      <rPr>
        <b/>
        <sz val="14"/>
        <rFont val="Calibri"/>
        <family val="2"/>
        <scheme val="minor"/>
      </rPr>
      <t>10</t>
    </r>
    <r>
      <rPr>
        <sz val="12"/>
        <rFont val="Calibri"/>
        <family val="2"/>
        <scheme val="minor"/>
      </rPr>
      <t>.</t>
    </r>
  </si>
  <si>
    <t>Schweden</t>
  </si>
  <si>
    <t>Finnland</t>
  </si>
  <si>
    <t>Norwegen</t>
  </si>
  <si>
    <t>Großbritannien</t>
  </si>
  <si>
    <t>Italien</t>
  </si>
  <si>
    <t>Deutschland</t>
  </si>
  <si>
    <t>Spanien</t>
  </si>
  <si>
    <t>Frankreich</t>
  </si>
  <si>
    <t>Ungarn</t>
  </si>
  <si>
    <t>Polen</t>
  </si>
  <si>
    <t>%-Anteil</t>
  </si>
  <si>
    <t>Land</t>
  </si>
  <si>
    <t>Anteil der regelmäßigen Raucher an der Gesamtbevölkerung</t>
  </si>
  <si>
    <t>Staaten im Vergleich</t>
  </si>
  <si>
    <r>
      <t xml:space="preserve">Datenbeschriftung: </t>
    </r>
    <r>
      <rPr>
        <b/>
        <sz val="12"/>
        <rFont val="Calibri"/>
        <family val="2"/>
        <scheme val="minor"/>
      </rPr>
      <t>Schriftgröße 10</t>
    </r>
  </si>
  <si>
    <t>Ändere das Diagramm:</t>
  </si>
  <si>
    <t>Masse gesamt</t>
  </si>
  <si>
    <t>sonst.</t>
  </si>
  <si>
    <t xml:space="preserve">Schwefel </t>
  </si>
  <si>
    <t xml:space="preserve">Kalium </t>
  </si>
  <si>
    <t>P</t>
  </si>
  <si>
    <t xml:space="preserve">Phosphor </t>
  </si>
  <si>
    <t>Cl</t>
  </si>
  <si>
    <t xml:space="preserve">Chlor </t>
  </si>
  <si>
    <t>Ca</t>
  </si>
  <si>
    <t>Calcium</t>
  </si>
  <si>
    <t>N</t>
  </si>
  <si>
    <t xml:space="preserve">Stickstoff </t>
  </si>
  <si>
    <t>H</t>
  </si>
  <si>
    <t xml:space="preserve">Wasserstoff </t>
  </si>
  <si>
    <t>C</t>
  </si>
  <si>
    <t xml:space="preserve">Kohlenstoff </t>
  </si>
  <si>
    <t xml:space="preserve">Sauerstoff </t>
  </si>
  <si>
    <t>in %</t>
  </si>
  <si>
    <t>Masse</t>
  </si>
  <si>
    <t>Element</t>
  </si>
  <si>
    <t>Elementverteilung im Körper
Elementverteilung im Körper
Elementverteilung im Körper</t>
  </si>
  <si>
    <t>Der Mensch</t>
  </si>
  <si>
    <t>Quelle: STATISTIK AUSTRIA, Statistik der Straßenverkehrsunfälle. Erstellt am: 23.04.2015</t>
  </si>
  <si>
    <t>Ändere die Achsenbeschriftung auf eine Größe von 9</t>
  </si>
  <si>
    <r>
      <t xml:space="preserve">Ändere die Farbe der Diagrammkurve auf z.B. </t>
    </r>
    <r>
      <rPr>
        <b/>
        <sz val="12"/>
        <color theme="1"/>
        <rFont val="Calibri"/>
        <family val="2"/>
        <scheme val="minor"/>
      </rPr>
      <t>Schwarz</t>
    </r>
  </si>
  <si>
    <t>Getötete</t>
  </si>
  <si>
    <t>Verletzte</t>
  </si>
  <si>
    <t>Unfälle</t>
  </si>
  <si>
    <t>Jahr</t>
  </si>
  <si>
    <r>
      <t xml:space="preserve">Ändere den Diagrammtyp auf </t>
    </r>
    <r>
      <rPr>
        <b/>
        <sz val="14"/>
        <rFont val="Calibri"/>
        <family val="2"/>
        <scheme val="minor"/>
      </rPr>
      <t>Balkendiagramm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</si>
</sst>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_-&quot;€&quot;\ * #,##0.00_-;\-&quot;€&quot;\ * #,##0.00_-;_-&quot;€&quot;\ * &quot;-&quot;??_-;_-@_-"/>
    <numFmt numFmtId="166" formatCode="_-* #,##0.00\ &quot;DM&quot;_-;\-* #,##0.00\ &quot;DM&quot;_-;_-* &quot;-&quot;??\ &quot;DM&quot;_-;_-@_-"/>
    <numFmt numFmtId="167" formatCode="_-* #,##0.00\ [$€]_-;\-* #,##0.00\ [$€]_-;_-* &quot;-&quot;??\ [$€]_-;_-@_-"/>
    <numFmt numFmtId="169" formatCode="0.0\ &quot;Std&quot;"/>
    <numFmt numFmtId="170" formatCode="0&quot; mm&quot;"/>
    <numFmt numFmtId="171" formatCode="0.0&quot; °C&quot;"/>
    <numFmt numFmtId="172" formatCode="#,##0.0\ "/>
    <numFmt numFmtId="173" formatCode="0.0%"/>
    <numFmt numFmtId="174" formatCode="0\ &quot; kg&quot;"/>
    <numFmt numFmtId="175" formatCode="0.00\ &quot; kg&quot;"/>
  </numFmts>
  <fonts count="55">
    <font>
      <sz val="10"/>
      <name val="Arial"/>
    </font>
    <font>
      <sz val="10"/>
      <name val="Arial"/>
      <family val="2"/>
    </font>
    <font>
      <sz val="12"/>
      <name val="Arial"/>
      <family val="2"/>
    </font>
    <font>
      <sz val="8"/>
      <name val="CG Times"/>
      <family val="1"/>
    </font>
    <font>
      <b/>
      <sz val="10"/>
      <name val="Arial"/>
      <family val="2"/>
    </font>
    <font>
      <b/>
      <sz val="10"/>
      <name val="CG Times"/>
      <family val="1"/>
    </font>
    <font>
      <sz val="10"/>
      <name val="Arial"/>
      <family val="2"/>
    </font>
    <font>
      <sz val="10"/>
      <name val="CG Times"/>
      <family val="1"/>
    </font>
    <font>
      <sz val="11"/>
      <name val="Arial"/>
      <family val="2"/>
    </font>
    <font>
      <b/>
      <sz val="14"/>
      <color indexed="18"/>
      <name val="Arial"/>
      <family val="2"/>
    </font>
    <font>
      <i/>
      <sz val="10"/>
      <color indexed="21"/>
      <name val="Arial"/>
      <family val="2"/>
    </font>
    <font>
      <sz val="10"/>
      <color theme="6" tint="-0.499984740745262"/>
      <name val="Arial"/>
      <family val="2"/>
    </font>
    <font>
      <b/>
      <sz val="12"/>
      <color theme="4" tint="-0.499984740745262"/>
      <name val="Arial"/>
      <family val="2"/>
    </font>
    <font>
      <i/>
      <sz val="12"/>
      <color theme="4" tint="-0.499984740745262"/>
      <name val="times"/>
    </font>
    <font>
      <b/>
      <i/>
      <sz val="12"/>
      <color theme="4" tint="-0.499984740745262"/>
      <name val="Arial"/>
      <family val="2"/>
    </font>
    <font>
      <b/>
      <sz val="10"/>
      <color theme="6" tint="-0.499984740745262"/>
      <name val="Arial"/>
      <family val="2"/>
    </font>
    <font>
      <sz val="14"/>
      <color theme="8" tint="-0.24994659260841701"/>
      <name val="Arial"/>
      <family val="2"/>
    </font>
    <font>
      <sz val="10"/>
      <color indexed="8"/>
      <name val="Arial"/>
      <family val="2"/>
    </font>
    <font>
      <sz val="7"/>
      <name val="Arial"/>
      <family val="2"/>
    </font>
    <font>
      <sz val="10"/>
      <color indexed="59"/>
      <name val="Arial"/>
      <family val="2"/>
    </font>
    <font>
      <sz val="10"/>
      <color indexed="51"/>
      <name val="Arial"/>
      <family val="2"/>
    </font>
    <font>
      <sz val="26"/>
      <color rgb="FF0070C0"/>
      <name val="Arial"/>
      <family val="2"/>
    </font>
    <font>
      <b/>
      <sz val="10"/>
      <color indexed="8"/>
      <name val="Arial"/>
      <family val="2"/>
    </font>
    <font>
      <sz val="11"/>
      <color rgb="FF006100"/>
      <name val="Calibri"/>
      <family val="2"/>
      <scheme val="minor"/>
    </font>
    <font>
      <sz val="10"/>
      <color theme="1"/>
      <name val="Arial"/>
      <family val="2"/>
    </font>
    <font>
      <sz val="12"/>
      <color rgb="FFC00000"/>
      <name val="Arial"/>
      <family val="2"/>
    </font>
    <font>
      <sz val="12"/>
      <name val="Calibri"/>
      <family val="2"/>
      <scheme val="minor"/>
    </font>
    <font>
      <i/>
      <sz val="12"/>
      <name val="Calibri"/>
      <family val="2"/>
      <scheme val="minor"/>
    </font>
    <font>
      <b/>
      <sz val="12"/>
      <color rgb="FF0676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i/>
      <sz val="14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24"/>
      <color rgb="FFC00000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rgb="FF0061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 tint="0.34998626667073579"/>
      <name val="Calibri"/>
      <family val="2"/>
      <scheme val="minor"/>
    </font>
    <font>
      <b/>
      <sz val="36"/>
      <color rgb="FFC00000"/>
      <name val="Calibri"/>
      <family val="2"/>
      <scheme val="minor"/>
    </font>
    <font>
      <sz val="11"/>
      <color theme="1"/>
      <name val="Arial"/>
      <family val="2"/>
    </font>
    <font>
      <sz val="8"/>
      <color theme="1"/>
      <name val="Arial"/>
      <family val="2"/>
    </font>
    <font>
      <sz val="10"/>
      <color theme="0" tint="-0.49998474074526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24"/>
      <color rgb="FFC00000"/>
      <name val="Cambria"/>
      <family val="1"/>
      <scheme val="major"/>
    </font>
    <font>
      <b/>
      <sz val="16"/>
      <color rgb="FFC00000"/>
      <name val="Cambria"/>
      <family val="1"/>
      <scheme val="major"/>
    </font>
    <font>
      <b/>
      <sz val="12"/>
      <color theme="4" tint="-0.499984740745262"/>
      <name val="Calibri"/>
      <family val="2"/>
      <scheme val="minor"/>
    </font>
    <font>
      <sz val="10"/>
      <color theme="6" tint="-0.499984740745262"/>
      <name val="Calibri"/>
      <family val="2"/>
      <scheme val="minor"/>
    </font>
    <font>
      <b/>
      <sz val="10"/>
      <color theme="6" tint="-0.499984740745262"/>
      <name val="Calibri"/>
      <family val="2"/>
      <scheme val="minor"/>
    </font>
    <font>
      <sz val="20"/>
      <color theme="6" tint="-0.499984740745262"/>
      <name val="Calibri"/>
      <family val="2"/>
      <scheme val="minor"/>
    </font>
    <font>
      <i/>
      <sz val="10"/>
      <color indexed="21"/>
      <name val="Calibri"/>
      <family val="2"/>
      <scheme val="minor"/>
    </font>
    <font>
      <sz val="18"/>
      <color indexed="18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37"/>
        <bgColor indexed="28"/>
      </patternFill>
    </fill>
    <fill>
      <patternFill patternType="solid">
        <fgColor indexed="26"/>
        <bgColor indexed="33"/>
      </patternFill>
    </fill>
    <fill>
      <patternFill patternType="solid">
        <fgColor indexed="32"/>
        <bgColor indexed="8"/>
      </patternFill>
    </fill>
    <fill>
      <patternFill patternType="solid">
        <fgColor indexed="58"/>
        <bgColor indexed="37"/>
      </patternFill>
    </fill>
    <fill>
      <patternFill patternType="solid">
        <fgColor theme="6" tint="0.39994506668294322"/>
        <bgColor indexed="33"/>
      </patternFill>
    </fill>
    <fill>
      <patternFill patternType="solid">
        <fgColor theme="6" tint="0.79998168889431442"/>
        <bgColor indexed="39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theme="6" tint="-0.24994659260841701"/>
      </left>
      <right/>
      <top style="thin">
        <color theme="6" tint="-0.24994659260841701"/>
      </top>
      <bottom/>
      <diagonal/>
    </border>
    <border>
      <left/>
      <right/>
      <top style="thin">
        <color theme="6" tint="-0.24994659260841701"/>
      </top>
      <bottom/>
      <diagonal/>
    </border>
    <border>
      <left/>
      <right style="thin">
        <color theme="6" tint="-0.24994659260841701"/>
      </right>
      <top style="thin">
        <color theme="6" tint="-0.24994659260841701"/>
      </top>
      <bottom/>
      <diagonal/>
    </border>
    <border>
      <left style="thin">
        <color theme="6" tint="-0.24994659260841701"/>
      </left>
      <right/>
      <top/>
      <bottom/>
      <diagonal/>
    </border>
    <border>
      <left/>
      <right style="thin">
        <color theme="6" tint="-0.24994659260841701"/>
      </right>
      <top/>
      <bottom/>
      <diagonal/>
    </border>
    <border>
      <left style="thin">
        <color theme="6" tint="-0.24994659260841701"/>
      </left>
      <right/>
      <top/>
      <bottom style="thin">
        <color theme="6" tint="-0.24994659260841701"/>
      </bottom>
      <diagonal/>
    </border>
    <border>
      <left/>
      <right/>
      <top/>
      <bottom style="thin">
        <color theme="6" tint="-0.24994659260841701"/>
      </bottom>
      <diagonal/>
    </border>
    <border>
      <left/>
      <right style="thin">
        <color theme="6" tint="-0.24994659260841701"/>
      </right>
      <top/>
      <bottom style="thin">
        <color theme="6" tint="-0.24994659260841701"/>
      </bottom>
      <diagonal/>
    </border>
    <border>
      <left style="hair">
        <color indexed="54"/>
      </left>
      <right style="hair">
        <color indexed="54"/>
      </right>
      <top style="hair">
        <color indexed="54"/>
      </top>
      <bottom style="hair">
        <color indexed="54"/>
      </bottom>
      <diagonal/>
    </border>
    <border>
      <left style="hair">
        <color indexed="51"/>
      </left>
      <right style="hair">
        <color indexed="51"/>
      </right>
      <top style="hair">
        <color indexed="51"/>
      </top>
      <bottom style="hair">
        <color indexed="51"/>
      </bottom>
      <diagonal/>
    </border>
    <border>
      <left style="double">
        <color indexed="51"/>
      </left>
      <right/>
      <top/>
      <bottom/>
      <diagonal/>
    </border>
    <border>
      <left/>
      <right/>
      <top style="double">
        <color indexed="51"/>
      </top>
      <bottom/>
      <diagonal/>
    </border>
    <border>
      <left style="double">
        <color indexed="51"/>
      </left>
      <right/>
      <top style="double">
        <color indexed="51"/>
      </top>
      <bottom/>
      <diagonal/>
    </border>
    <border>
      <left/>
      <right style="double">
        <color indexed="51"/>
      </right>
      <top style="double">
        <color indexed="51"/>
      </top>
      <bottom/>
      <diagonal/>
    </border>
    <border>
      <left/>
      <right style="double">
        <color indexed="51"/>
      </right>
      <top/>
      <bottom/>
      <diagonal/>
    </border>
    <border>
      <left/>
      <right/>
      <top/>
      <bottom style="double">
        <color indexed="51"/>
      </bottom>
      <diagonal/>
    </border>
    <border>
      <left style="double">
        <color indexed="51"/>
      </left>
      <right/>
      <top/>
      <bottom style="double">
        <color indexed="51"/>
      </bottom>
      <diagonal/>
    </border>
    <border>
      <left/>
      <right style="double">
        <color indexed="51"/>
      </right>
      <top/>
      <bottom style="double">
        <color indexed="51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</borders>
  <cellStyleXfs count="27">
    <xf numFmtId="0" fontId="0" fillId="0" borderId="0"/>
    <xf numFmtId="164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2" fillId="0" borderId="0"/>
    <xf numFmtId="0" fontId="3" fillId="0" borderId="0"/>
    <xf numFmtId="169" fontId="4" fillId="2" borderId="1"/>
    <xf numFmtId="166" fontId="4" fillId="2" borderId="2">
      <alignment horizontal="center" vertical="top" wrapText="1"/>
    </xf>
    <xf numFmtId="166" fontId="5" fillId="2" borderId="2"/>
    <xf numFmtId="0" fontId="1" fillId="0" borderId="0"/>
    <xf numFmtId="0" fontId="1" fillId="7" borderId="0" applyNumberFormat="0" applyBorder="0" applyProtection="0">
      <alignment horizontal="left" vertical="center"/>
    </xf>
    <xf numFmtId="172" fontId="18" fillId="0" borderId="0" applyAlignment="0" applyProtection="0"/>
    <xf numFmtId="0" fontId="1" fillId="8" borderId="14" applyNumberFormat="0" applyAlignment="0" applyProtection="0"/>
    <xf numFmtId="0" fontId="19" fillId="9" borderId="0" applyNumberFormat="0" applyBorder="0" applyAlignment="0" applyProtection="0"/>
    <xf numFmtId="0" fontId="1" fillId="0" borderId="0" applyNumberFormat="0" applyFill="0" applyBorder="0" applyAlignment="0" applyProtection="0"/>
    <xf numFmtId="0" fontId="1" fillId="0" borderId="16" applyNumberFormat="0" applyFill="0" applyAlignment="0" applyProtection="0"/>
    <xf numFmtId="0" fontId="1" fillId="0" borderId="17" applyNumberFormat="0" applyFill="0" applyAlignment="0" applyProtection="0"/>
    <xf numFmtId="0" fontId="1" fillId="0" borderId="18" applyNumberFormat="0" applyFill="0" applyAlignment="0" applyProtection="0"/>
    <xf numFmtId="0" fontId="1" fillId="0" borderId="19" applyNumberFormat="0" applyFill="0" applyAlignment="0" applyProtection="0"/>
    <xf numFmtId="0" fontId="1" fillId="0" borderId="20" applyNumberFormat="0" applyFill="0" applyAlignment="0" applyProtection="0"/>
    <xf numFmtId="0" fontId="1" fillId="0" borderId="21" applyNumberFormat="0" applyFill="0" applyAlignment="0" applyProtection="0"/>
    <xf numFmtId="0" fontId="1" fillId="0" borderId="22" applyNumberFormat="0" applyFill="0" applyAlignment="0" applyProtection="0"/>
    <xf numFmtId="0" fontId="1" fillId="0" borderId="23" applyNumberFormat="0" applyFill="0" applyAlignment="0" applyProtection="0"/>
    <xf numFmtId="0" fontId="1" fillId="10" borderId="0" applyNumberFormat="0" applyBorder="0" applyAlignment="0" applyProtection="0"/>
    <xf numFmtId="0" fontId="20" fillId="0" borderId="15" applyNumberFormat="0" applyFill="0" applyProtection="0">
      <alignment horizontal="center" wrapText="1"/>
    </xf>
    <xf numFmtId="0" fontId="23" fillId="14" borderId="0" applyNumberFormat="0" applyBorder="0" applyAlignment="0" applyProtection="0"/>
    <xf numFmtId="9" fontId="1" fillId="0" borderId="0" applyFont="0" applyFill="0" applyBorder="0" applyAlignment="0" applyProtection="0"/>
    <xf numFmtId="0" fontId="41" fillId="0" borderId="0"/>
  </cellStyleXfs>
  <cellXfs count="113">
    <xf numFmtId="0" fontId="0" fillId="0" borderId="0" xfId="0"/>
    <xf numFmtId="0" fontId="2" fillId="0" borderId="0" xfId="3"/>
    <xf numFmtId="0" fontId="6" fillId="0" borderId="0" xfId="4" applyFont="1"/>
    <xf numFmtId="0" fontId="7" fillId="0" borderId="0" xfId="4" applyFont="1"/>
    <xf numFmtId="0" fontId="4" fillId="0" borderId="0" xfId="4" applyFont="1"/>
    <xf numFmtId="0" fontId="1" fillId="3" borderId="3" xfId="2" applyNumberFormat="1" applyFill="1" applyBorder="1"/>
    <xf numFmtId="0" fontId="8" fillId="0" borderId="3" xfId="0" applyFont="1" applyBorder="1"/>
    <xf numFmtId="0" fontId="8" fillId="0" borderId="0" xfId="0" applyFont="1"/>
    <xf numFmtId="3" fontId="8" fillId="0" borderId="3" xfId="0" applyNumberFormat="1" applyFont="1" applyBorder="1"/>
    <xf numFmtId="0" fontId="10" fillId="0" borderId="0" xfId="0" applyFont="1" applyAlignment="1">
      <alignment horizontal="left"/>
    </xf>
    <xf numFmtId="0" fontId="11" fillId="4" borderId="0" xfId="0" applyFont="1" applyFill="1" applyBorder="1"/>
    <xf numFmtId="0" fontId="0" fillId="4" borderId="6" xfId="0" applyFill="1" applyBorder="1"/>
    <xf numFmtId="0" fontId="0" fillId="4" borderId="7" xfId="0" applyFill="1" applyBorder="1"/>
    <xf numFmtId="0" fontId="0" fillId="4" borderId="8" xfId="0" applyFill="1" applyBorder="1"/>
    <xf numFmtId="0" fontId="12" fillId="4" borderId="9" xfId="0" applyFont="1" applyFill="1" applyBorder="1" applyAlignment="1">
      <alignment horizontal="left" indent="2"/>
    </xf>
    <xf numFmtId="0" fontId="11" fillId="4" borderId="10" xfId="0" applyFont="1" applyFill="1" applyBorder="1"/>
    <xf numFmtId="0" fontId="13" fillId="4" borderId="9" xfId="0" applyFont="1" applyFill="1" applyBorder="1" applyAlignment="1">
      <alignment horizontal="left" vertical="top" indent="2"/>
    </xf>
    <xf numFmtId="0" fontId="11" fillId="4" borderId="11" xfId="0" applyFont="1" applyFill="1" applyBorder="1"/>
    <xf numFmtId="0" fontId="11" fillId="4" borderId="12" xfId="0" applyFont="1" applyFill="1" applyBorder="1"/>
    <xf numFmtId="0" fontId="11" fillId="4" borderId="13" xfId="0" applyFont="1" applyFill="1" applyBorder="1"/>
    <xf numFmtId="0" fontId="15" fillId="4" borderId="0" xfId="0" applyFont="1" applyFill="1" applyBorder="1"/>
    <xf numFmtId="0" fontId="15" fillId="4" borderId="10" xfId="0" applyFont="1" applyFill="1" applyBorder="1"/>
    <xf numFmtId="0" fontId="8" fillId="5" borderId="3" xfId="0" applyFont="1" applyFill="1" applyBorder="1"/>
    <xf numFmtId="0" fontId="8" fillId="5" borderId="3" xfId="0" applyFont="1" applyFill="1" applyBorder="1" applyAlignment="1">
      <alignment horizontal="center"/>
    </xf>
    <xf numFmtId="0" fontId="0" fillId="11" borderId="24" xfId="0" applyFill="1" applyBorder="1"/>
    <xf numFmtId="0" fontId="0" fillId="11" borderId="24" xfId="0" applyFont="1" applyFill="1" applyBorder="1"/>
    <xf numFmtId="171" fontId="0" fillId="0" borderId="24" xfId="0" applyNumberFormat="1" applyBorder="1"/>
    <xf numFmtId="170" fontId="0" fillId="0" borderId="24" xfId="0" applyNumberFormat="1" applyBorder="1"/>
    <xf numFmtId="0" fontId="0" fillId="0" borderId="24" xfId="0" applyBorder="1"/>
    <xf numFmtId="9" fontId="0" fillId="0" borderId="24" xfId="0" applyNumberFormat="1" applyBorder="1"/>
    <xf numFmtId="173" fontId="2" fillId="0" borderId="0" xfId="3" applyNumberFormat="1"/>
    <xf numFmtId="0" fontId="26" fillId="0" borderId="0" xfId="3" applyFont="1"/>
    <xf numFmtId="173" fontId="26" fillId="0" borderId="0" xfId="3" applyNumberFormat="1" applyFont="1"/>
    <xf numFmtId="0" fontId="26" fillId="13" borderId="0" xfId="3" applyFont="1" applyFill="1" applyAlignment="1">
      <alignment horizontal="left" vertical="center" indent="1"/>
    </xf>
    <xf numFmtId="173" fontId="26" fillId="13" borderId="0" xfId="3" applyNumberFormat="1" applyFont="1" applyFill="1" applyAlignment="1">
      <alignment horizontal="left" vertical="center" indent="1"/>
    </xf>
    <xf numFmtId="173" fontId="26" fillId="0" borderId="0" xfId="25" applyNumberFormat="1" applyFont="1" applyAlignment="1">
      <alignment horizontal="right" indent="1"/>
    </xf>
    <xf numFmtId="0" fontId="26" fillId="0" borderId="0" xfId="3" applyFont="1" applyAlignment="1">
      <alignment horizontal="left" indent="1"/>
    </xf>
    <xf numFmtId="0" fontId="26" fillId="4" borderId="0" xfId="3" applyFont="1" applyFill="1" applyAlignment="1">
      <alignment horizontal="right" indent="1"/>
    </xf>
    <xf numFmtId="0" fontId="26" fillId="4" borderId="0" xfId="3" applyFont="1" applyFill="1" applyAlignment="1">
      <alignment horizontal="left" indent="1"/>
    </xf>
    <xf numFmtId="173" fontId="25" fillId="0" borderId="0" xfId="3" applyNumberFormat="1" applyFont="1"/>
    <xf numFmtId="0" fontId="33" fillId="0" borderId="0" xfId="3" applyFont="1"/>
    <xf numFmtId="0" fontId="34" fillId="0" borderId="0" xfId="8" applyFont="1"/>
    <xf numFmtId="0" fontId="34" fillId="0" borderId="0" xfId="8" applyFont="1" applyAlignment="1">
      <alignment horizontal="right"/>
    </xf>
    <xf numFmtId="0" fontId="34" fillId="13" borderId="0" xfId="8" applyFont="1" applyFill="1" applyAlignment="1">
      <alignment horizontal="right"/>
    </xf>
    <xf numFmtId="0" fontId="34" fillId="13" borderId="0" xfId="8" applyFont="1" applyFill="1"/>
    <xf numFmtId="0" fontId="26" fillId="13" borderId="0" xfId="8" applyFont="1" applyFill="1" applyAlignment="1">
      <alignment horizontal="left" vertical="center" indent="1"/>
    </xf>
    <xf numFmtId="0" fontId="35" fillId="13" borderId="0" xfId="8" applyFont="1" applyFill="1" applyAlignment="1">
      <alignment horizontal="left" vertical="center" indent="1"/>
    </xf>
    <xf numFmtId="174" fontId="36" fillId="14" borderId="0" xfId="24" applyNumberFormat="1" applyFont="1" applyAlignment="1">
      <alignment horizontal="right" indent="1"/>
    </xf>
    <xf numFmtId="0" fontId="37" fillId="0" borderId="0" xfId="8" applyFont="1" applyAlignment="1">
      <alignment horizontal="left" vertical="center" wrapText="1"/>
    </xf>
    <xf numFmtId="0" fontId="38" fillId="0" borderId="0" xfId="8" applyFont="1" applyAlignment="1">
      <alignment horizontal="right" indent="1"/>
    </xf>
    <xf numFmtId="10" fontId="38" fillId="0" borderId="0" xfId="8" applyNumberFormat="1" applyFont="1" applyAlignment="1">
      <alignment horizontal="right" indent="1"/>
    </xf>
    <xf numFmtId="175" fontId="38" fillId="0" borderId="0" xfId="8" applyNumberFormat="1" applyFont="1" applyAlignment="1">
      <alignment horizontal="right" vertical="center" wrapText="1" indent="1"/>
    </xf>
    <xf numFmtId="0" fontId="38" fillId="0" borderId="0" xfId="8" applyFont="1" applyAlignment="1">
      <alignment horizontal="left" vertical="center" wrapText="1"/>
    </xf>
    <xf numFmtId="10" fontId="34" fillId="0" borderId="0" xfId="25" applyNumberFormat="1" applyFont="1"/>
    <xf numFmtId="10" fontId="38" fillId="0" borderId="0" xfId="25" applyNumberFormat="1" applyFont="1" applyAlignment="1">
      <alignment horizontal="right" wrapText="1" indent="1"/>
    </xf>
    <xf numFmtId="175" fontId="38" fillId="0" borderId="0" xfId="8" applyNumberFormat="1" applyFont="1" applyAlignment="1">
      <alignment horizontal="right" indent="1"/>
    </xf>
    <xf numFmtId="0" fontId="34" fillId="0" borderId="0" xfId="8" applyFont="1" applyAlignment="1">
      <alignment horizontal="center"/>
    </xf>
    <xf numFmtId="0" fontId="37" fillId="15" borderId="0" xfId="8" applyFont="1" applyFill="1" applyAlignment="1">
      <alignment horizontal="center" wrapText="1"/>
    </xf>
    <xf numFmtId="175" fontId="38" fillId="15" borderId="0" xfId="8" applyNumberFormat="1" applyFont="1" applyFill="1" applyAlignment="1">
      <alignment horizontal="center"/>
    </xf>
    <xf numFmtId="0" fontId="37" fillId="15" borderId="0" xfId="8" applyFont="1" applyFill="1" applyAlignment="1">
      <alignment vertical="center" wrapText="1"/>
    </xf>
    <xf numFmtId="0" fontId="38" fillId="0" borderId="0" xfId="8" applyFont="1" applyAlignment="1">
      <alignment horizontal="right"/>
    </xf>
    <xf numFmtId="0" fontId="38" fillId="0" borderId="0" xfId="8" applyFont="1"/>
    <xf numFmtId="0" fontId="24" fillId="0" borderId="0" xfId="26" applyFont="1" applyAlignment="1">
      <alignment vertical="center"/>
    </xf>
    <xf numFmtId="3" fontId="24" fillId="0" borderId="0" xfId="26" applyNumberFormat="1" applyFont="1" applyAlignment="1">
      <alignment vertical="center"/>
    </xf>
    <xf numFmtId="0" fontId="24" fillId="0" borderId="0" xfId="26" applyFont="1" applyAlignment="1">
      <alignment horizontal="left" vertical="center"/>
    </xf>
    <xf numFmtId="0" fontId="42" fillId="0" borderId="0" xfId="26" applyFont="1" applyBorder="1" applyAlignment="1">
      <alignment wrapText="1"/>
    </xf>
    <xf numFmtId="0" fontId="43" fillId="0" borderId="0" xfId="26" applyFont="1" applyAlignment="1">
      <alignment horizontal="left" vertical="center"/>
    </xf>
    <xf numFmtId="3" fontId="44" fillId="0" borderId="0" xfId="26" applyNumberFormat="1" applyFont="1" applyAlignment="1">
      <alignment horizontal="right" vertical="center" indent="1"/>
    </xf>
    <xf numFmtId="0" fontId="44" fillId="15" borderId="0" xfId="26" applyFont="1" applyFill="1" applyAlignment="1">
      <alignment horizontal="right" vertical="center" indent="1"/>
    </xf>
    <xf numFmtId="0" fontId="24" fillId="13" borderId="0" xfId="26" applyFont="1" applyFill="1" applyAlignment="1">
      <alignment vertical="center"/>
    </xf>
    <xf numFmtId="0" fontId="24" fillId="13" borderId="0" xfId="26" applyFont="1" applyFill="1" applyAlignment="1">
      <alignment horizontal="left" vertical="center" indent="1"/>
    </xf>
    <xf numFmtId="3" fontId="46" fillId="15" borderId="0" xfId="26" applyNumberFormat="1" applyFont="1" applyFill="1" applyAlignment="1">
      <alignment horizontal="right" vertical="center" indent="1"/>
    </xf>
    <xf numFmtId="0" fontId="46" fillId="15" borderId="0" xfId="26" applyFont="1" applyFill="1" applyAlignment="1">
      <alignment horizontal="right" vertical="center" indent="1"/>
    </xf>
    <xf numFmtId="0" fontId="24" fillId="0" borderId="0" xfId="26" applyFont="1" applyAlignment="1"/>
    <xf numFmtId="0" fontId="47" fillId="0" borderId="0" xfId="26" applyFont="1" applyBorder="1" applyAlignment="1">
      <alignment vertical="center"/>
    </xf>
    <xf numFmtId="0" fontId="34" fillId="0" borderId="0" xfId="0" applyFont="1"/>
    <xf numFmtId="0" fontId="34" fillId="4" borderId="6" xfId="0" applyFont="1" applyFill="1" applyBorder="1"/>
    <xf numFmtId="0" fontId="34" fillId="4" borderId="7" xfId="0" applyFont="1" applyFill="1" applyBorder="1"/>
    <xf numFmtId="0" fontId="34" fillId="4" borderId="8" xfId="0" applyFont="1" applyFill="1" applyBorder="1"/>
    <xf numFmtId="0" fontId="50" fillId="4" borderId="10" xfId="0" applyFont="1" applyFill="1" applyBorder="1"/>
    <xf numFmtId="0" fontId="50" fillId="4" borderId="11" xfId="0" applyFont="1" applyFill="1" applyBorder="1"/>
    <xf numFmtId="0" fontId="50" fillId="4" borderId="12" xfId="0" applyFont="1" applyFill="1" applyBorder="1"/>
    <xf numFmtId="0" fontId="50" fillId="4" borderId="13" xfId="0" applyFont="1" applyFill="1" applyBorder="1"/>
    <xf numFmtId="0" fontId="49" fillId="4" borderId="9" xfId="0" applyFont="1" applyFill="1" applyBorder="1" applyAlignment="1">
      <alignment horizontal="left" indent="2"/>
    </xf>
    <xf numFmtId="0" fontId="51" fillId="4" borderId="0" xfId="0" applyFont="1" applyFill="1" applyBorder="1"/>
    <xf numFmtId="0" fontId="51" fillId="4" borderId="10" xfId="0" applyFont="1" applyFill="1" applyBorder="1"/>
    <xf numFmtId="0" fontId="50" fillId="4" borderId="0" xfId="0" applyFont="1" applyFill="1" applyBorder="1"/>
    <xf numFmtId="0" fontId="53" fillId="0" borderId="0" xfId="0" applyFont="1" applyAlignment="1">
      <alignment horizontal="left"/>
    </xf>
    <xf numFmtId="0" fontId="38" fillId="5" borderId="3" xfId="0" applyFont="1" applyFill="1" applyBorder="1"/>
    <xf numFmtId="0" fontId="38" fillId="5" borderId="3" xfId="0" applyFont="1" applyFill="1" applyBorder="1" applyAlignment="1">
      <alignment horizontal="center"/>
    </xf>
    <xf numFmtId="0" fontId="38" fillId="6" borderId="3" xfId="0" applyFont="1" applyFill="1" applyBorder="1"/>
    <xf numFmtId="0" fontId="38" fillId="0" borderId="3" xfId="0" applyFont="1" applyBorder="1"/>
    <xf numFmtId="3" fontId="38" fillId="6" borderId="3" xfId="0" applyNumberFormat="1" applyFont="1" applyFill="1" applyBorder="1"/>
    <xf numFmtId="0" fontId="38" fillId="6" borderId="5" xfId="0" applyFont="1" applyFill="1" applyBorder="1"/>
    <xf numFmtId="0" fontId="38" fillId="0" borderId="5" xfId="0" applyFont="1" applyBorder="1"/>
    <xf numFmtId="3" fontId="38" fillId="6" borderId="5" xfId="0" applyNumberFormat="1" applyFont="1" applyFill="1" applyBorder="1"/>
    <xf numFmtId="0" fontId="38" fillId="0" borderId="0" xfId="0" applyFont="1"/>
    <xf numFmtId="0" fontId="37" fillId="0" borderId="0" xfId="0" applyFont="1"/>
    <xf numFmtId="3" fontId="38" fillId="3" borderId="4" xfId="0" applyNumberFormat="1" applyFont="1" applyFill="1" applyBorder="1"/>
    <xf numFmtId="0" fontId="52" fillId="0" borderId="0" xfId="4" applyFont="1" applyAlignment="1">
      <alignment horizontal="center"/>
    </xf>
    <xf numFmtId="0" fontId="54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32" fillId="0" borderId="0" xfId="3" applyFont="1" applyAlignment="1">
      <alignment horizontal="center" vertical="top" wrapText="1"/>
    </xf>
    <xf numFmtId="0" fontId="39" fillId="0" borderId="0" xfId="8" applyFont="1" applyAlignment="1">
      <alignment horizontal="left" wrapText="1" indent="1"/>
    </xf>
    <xf numFmtId="0" fontId="39" fillId="0" borderId="0" xfId="8" applyFont="1" applyAlignment="1">
      <alignment horizontal="left" indent="1"/>
    </xf>
    <xf numFmtId="0" fontId="40" fillId="0" borderId="0" xfId="8" applyFont="1" applyAlignment="1">
      <alignment horizontal="left" wrapText="1" indent="1"/>
    </xf>
    <xf numFmtId="0" fontId="40" fillId="0" borderId="0" xfId="8" applyFont="1" applyAlignment="1">
      <alignment horizontal="left" indent="1"/>
    </xf>
    <xf numFmtId="0" fontId="47" fillId="0" borderId="0" xfId="26" applyFont="1" applyBorder="1" applyAlignment="1">
      <alignment horizontal="center"/>
    </xf>
    <xf numFmtId="0" fontId="48" fillId="0" borderId="0" xfId="26" applyFont="1" applyBorder="1" applyAlignment="1">
      <alignment horizontal="center" vertical="top"/>
    </xf>
    <xf numFmtId="0" fontId="16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2" fillId="12" borderId="0" xfId="0" applyFont="1" applyFill="1" applyAlignment="1">
      <alignment horizontal="left" vertical="top" wrapText="1"/>
    </xf>
    <xf numFmtId="0" fontId="1" fillId="4" borderId="0" xfId="0" applyFont="1" applyFill="1"/>
  </cellXfs>
  <cellStyles count="27">
    <cellStyle name="Anleitung" xfId="9" xr:uid="{00000000-0005-0000-0000-000000000000}"/>
    <cellStyle name="AZ1" xfId="10" xr:uid="{00000000-0005-0000-0000-000001000000}"/>
    <cellStyle name="Diagramm_Bereich" xfId="11" xr:uid="{00000000-0005-0000-0000-000002000000}"/>
    <cellStyle name="Euro" xfId="1" xr:uid="{00000000-0005-0000-0000-000003000000}"/>
    <cellStyle name="Euro_Summe bilden" xfId="2" xr:uid="{00000000-0005-0000-0000-000004000000}"/>
    <cellStyle name="Gut" xfId="24" builtinId="26"/>
    <cellStyle name="Hintergrund" xfId="12" xr:uid="{00000000-0005-0000-0000-000006000000}"/>
    <cellStyle name="Karte" xfId="13" xr:uid="{00000000-0005-0000-0000-000007000000}"/>
    <cellStyle name="Karte L" xfId="14" xr:uid="{00000000-0005-0000-0000-000008000000}"/>
    <cellStyle name="Karte O" xfId="15" xr:uid="{00000000-0005-0000-0000-000009000000}"/>
    <cellStyle name="Karte OL" xfId="16" xr:uid="{00000000-0005-0000-0000-00000A000000}"/>
    <cellStyle name="Karte OR" xfId="17" xr:uid="{00000000-0005-0000-0000-00000B000000}"/>
    <cellStyle name="Karte R" xfId="18" xr:uid="{00000000-0005-0000-0000-00000C000000}"/>
    <cellStyle name="Karte U" xfId="19" xr:uid="{00000000-0005-0000-0000-00000D000000}"/>
    <cellStyle name="Karte UL" xfId="20" xr:uid="{00000000-0005-0000-0000-00000E000000}"/>
    <cellStyle name="Karte UR" xfId="21" xr:uid="{00000000-0005-0000-0000-00000F000000}"/>
    <cellStyle name="Prozent 2" xfId="25" xr:uid="{00000000-0005-0000-0000-000011000000}"/>
    <cellStyle name="richtig" xfId="22" xr:uid="{00000000-0005-0000-0000-000012000000}"/>
    <cellStyle name="Spaltenkopf" xfId="23" xr:uid="{00000000-0005-0000-0000-000013000000}"/>
    <cellStyle name="Standard" xfId="0" builtinId="0"/>
    <cellStyle name="Standard 2" xfId="8" xr:uid="{00000000-0005-0000-0000-000015000000}"/>
    <cellStyle name="Standard 3" xfId="26" xr:uid="{00000000-0005-0000-0000-000016000000}"/>
    <cellStyle name="Standard_Ferien" xfId="3" xr:uid="{00000000-0005-0000-0000-000017000000}"/>
    <cellStyle name="Standard_Verkaufszahlen" xfId="4" xr:uid="{00000000-0005-0000-0000-000018000000}"/>
    <cellStyle name="Stundensummen" xfId="5" xr:uid="{00000000-0005-0000-0000-000019000000}"/>
    <cellStyle name="Zusammen" xfId="6" xr:uid="{00000000-0005-0000-0000-00001A000000}"/>
    <cellStyle name="Zusammenfassung" xfId="7" xr:uid="{00000000-0005-0000-0000-00001B000000}"/>
  </cellStyles>
  <dxfs count="8"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colors>
    <mruColors>
      <color rgb="FFFFFFCC"/>
      <color rgb="FFFFFFFF"/>
      <color rgb="FFE9F0D8"/>
      <color rgb="FF9EBD5F"/>
      <color rgb="FF91B44A"/>
      <color rgb="FF006600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2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hartsheet" Target="chartsheets/sheet1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3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7" Type="http://schemas.openxmlformats.org/officeDocument/2006/relationships/chartUserShapes" Target="../drawings/drawing10.xml"/><Relationship Id="rId2" Type="http://schemas.openxmlformats.org/officeDocument/2006/relationships/image" Target="../media/image3.jpeg"/><Relationship Id="rId1" Type="http://schemas.openxmlformats.org/officeDocument/2006/relationships/image" Target="../media/image2.jpeg"/><Relationship Id="rId6" Type="http://schemas.openxmlformats.org/officeDocument/2006/relationships/image" Target="../media/image7.jpeg"/><Relationship Id="rId5" Type="http://schemas.openxmlformats.org/officeDocument/2006/relationships/image" Target="../media/image6.jpeg"/><Relationship Id="rId4" Type="http://schemas.openxmlformats.org/officeDocument/2006/relationships/image" Target="../media/image5.jpeg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wmf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jpeg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Verkaufszahlen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'Lösung 6'!$B$2</c:f>
              <c:strCache>
                <c:ptCount val="1"/>
                <c:pt idx="0">
                  <c:v>Blusen</c:v>
                </c:pt>
              </c:strCache>
            </c:strRef>
          </c:tx>
          <c:invertIfNegative val="0"/>
          <c:cat>
            <c:strRef>
              <c:f>'Lösung 6'!$A$3:$A$8</c:f>
              <c:strCache>
                <c:ptCount val="6"/>
                <c:pt idx="0">
                  <c:v>Montag</c:v>
                </c:pt>
                <c:pt idx="1">
                  <c:v>Dienstag</c:v>
                </c:pt>
                <c:pt idx="2">
                  <c:v>Mittwoch</c:v>
                </c:pt>
                <c:pt idx="3">
                  <c:v>Donnerstag</c:v>
                </c:pt>
                <c:pt idx="4">
                  <c:v>Freitag</c:v>
                </c:pt>
                <c:pt idx="5">
                  <c:v>Samstag</c:v>
                </c:pt>
              </c:strCache>
            </c:strRef>
          </c:cat>
          <c:val>
            <c:numRef>
              <c:f>'Lösung 6'!$B$3:$B$8</c:f>
              <c:numCache>
                <c:formatCode>General</c:formatCode>
                <c:ptCount val="6"/>
                <c:pt idx="0">
                  <c:v>45</c:v>
                </c:pt>
                <c:pt idx="1">
                  <c:v>52</c:v>
                </c:pt>
                <c:pt idx="2">
                  <c:v>49</c:v>
                </c:pt>
                <c:pt idx="3">
                  <c:v>46</c:v>
                </c:pt>
                <c:pt idx="4">
                  <c:v>43</c:v>
                </c:pt>
                <c:pt idx="5">
                  <c:v>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E7-46B0-8853-913CA64690B6}"/>
            </c:ext>
          </c:extLst>
        </c:ser>
        <c:ser>
          <c:idx val="1"/>
          <c:order val="1"/>
          <c:tx>
            <c:strRef>
              <c:f>'Lösung 6'!$C$2</c:f>
              <c:strCache>
                <c:ptCount val="1"/>
                <c:pt idx="0">
                  <c:v>Hemden</c:v>
                </c:pt>
              </c:strCache>
            </c:strRef>
          </c:tx>
          <c:invertIfNegative val="0"/>
          <c:cat>
            <c:strRef>
              <c:f>'Lösung 6'!$A$3:$A$8</c:f>
              <c:strCache>
                <c:ptCount val="6"/>
                <c:pt idx="0">
                  <c:v>Montag</c:v>
                </c:pt>
                <c:pt idx="1">
                  <c:v>Dienstag</c:v>
                </c:pt>
                <c:pt idx="2">
                  <c:v>Mittwoch</c:v>
                </c:pt>
                <c:pt idx="3">
                  <c:v>Donnerstag</c:v>
                </c:pt>
                <c:pt idx="4">
                  <c:v>Freitag</c:v>
                </c:pt>
                <c:pt idx="5">
                  <c:v>Samstag</c:v>
                </c:pt>
              </c:strCache>
            </c:strRef>
          </c:cat>
          <c:val>
            <c:numRef>
              <c:f>'Lösung 6'!$C$3:$C$8</c:f>
              <c:numCache>
                <c:formatCode>General</c:formatCode>
                <c:ptCount val="6"/>
                <c:pt idx="0">
                  <c:v>111</c:v>
                </c:pt>
                <c:pt idx="1">
                  <c:v>109</c:v>
                </c:pt>
                <c:pt idx="2">
                  <c:v>112</c:v>
                </c:pt>
                <c:pt idx="3">
                  <c:v>100</c:v>
                </c:pt>
                <c:pt idx="4">
                  <c:v>97</c:v>
                </c:pt>
                <c:pt idx="5">
                  <c:v>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EE7-46B0-8853-913CA64690B6}"/>
            </c:ext>
          </c:extLst>
        </c:ser>
        <c:ser>
          <c:idx val="2"/>
          <c:order val="2"/>
          <c:tx>
            <c:strRef>
              <c:f>'Lösung 6'!$D$2</c:f>
              <c:strCache>
                <c:ptCount val="1"/>
                <c:pt idx="0">
                  <c:v>Hosen</c:v>
                </c:pt>
              </c:strCache>
            </c:strRef>
          </c:tx>
          <c:invertIfNegative val="0"/>
          <c:cat>
            <c:strRef>
              <c:f>'Lösung 6'!$A$3:$A$8</c:f>
              <c:strCache>
                <c:ptCount val="6"/>
                <c:pt idx="0">
                  <c:v>Montag</c:v>
                </c:pt>
                <c:pt idx="1">
                  <c:v>Dienstag</c:v>
                </c:pt>
                <c:pt idx="2">
                  <c:v>Mittwoch</c:v>
                </c:pt>
                <c:pt idx="3">
                  <c:v>Donnerstag</c:v>
                </c:pt>
                <c:pt idx="4">
                  <c:v>Freitag</c:v>
                </c:pt>
                <c:pt idx="5">
                  <c:v>Samstag</c:v>
                </c:pt>
              </c:strCache>
            </c:strRef>
          </c:cat>
          <c:val>
            <c:numRef>
              <c:f>'Lösung 6'!$D$3:$D$8</c:f>
              <c:numCache>
                <c:formatCode>General</c:formatCode>
                <c:ptCount val="6"/>
                <c:pt idx="0">
                  <c:v>123</c:v>
                </c:pt>
                <c:pt idx="1">
                  <c:v>119</c:v>
                </c:pt>
                <c:pt idx="2">
                  <c:v>120</c:v>
                </c:pt>
                <c:pt idx="3">
                  <c:v>109</c:v>
                </c:pt>
                <c:pt idx="4">
                  <c:v>108</c:v>
                </c:pt>
                <c:pt idx="5">
                  <c:v>117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EE7-46B0-8853-913CA64690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71431320"/>
        <c:axId val="371430928"/>
        <c:axId val="0"/>
      </c:bar3DChart>
      <c:catAx>
        <c:axId val="37143132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371430928"/>
        <c:crosses val="autoZero"/>
        <c:auto val="1"/>
        <c:lblAlgn val="ctr"/>
        <c:lblOffset val="100"/>
        <c:noMultiLvlLbl val="0"/>
      </c:catAx>
      <c:valAx>
        <c:axId val="371430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371431320"/>
        <c:crosses val="autoZero"/>
        <c:crossBetween val="between"/>
      </c:valAx>
    </c:plotArea>
    <c:legend>
      <c:legendPos val="r"/>
      <c:overlay val="0"/>
      <c:spPr>
        <a:solidFill>
          <a:schemeClr val="lt1"/>
        </a:solidFill>
        <a:ln w="25400" cap="flat" cmpd="sng" algn="ctr">
          <a:solidFill>
            <a:schemeClr val="accent6"/>
          </a:solidFill>
          <a:prstDash val="solid"/>
        </a:ln>
        <a:effectLst/>
      </c:spPr>
      <c:txPr>
        <a:bodyPr/>
        <a:lstStyle/>
        <a:p>
          <a:pPr>
            <a:defRPr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gradFill rotWithShape="1">
      <a:gsLst>
        <a:gs pos="0">
          <a:schemeClr val="accent3">
            <a:tint val="50000"/>
            <a:satMod val="300000"/>
          </a:schemeClr>
        </a:gs>
        <a:gs pos="35000">
          <a:schemeClr val="accent3">
            <a:tint val="37000"/>
            <a:satMod val="300000"/>
          </a:schemeClr>
        </a:gs>
        <a:gs pos="100000">
          <a:schemeClr val="accent3">
            <a:tint val="15000"/>
            <a:satMod val="350000"/>
          </a:schemeClr>
        </a:gs>
      </a:gsLst>
      <a:lin ang="16200000" scaled="1"/>
    </a:gradFill>
    <a:ln w="9525" cap="flat" cmpd="sng" algn="ctr">
      <a:solidFill>
        <a:schemeClr val="accent3">
          <a:shade val="95000"/>
          <a:satMod val="105000"/>
        </a:schemeClr>
      </a:solidFill>
      <a:prstDash val="solid"/>
    </a:ln>
    <a:effectLst>
      <a:outerShdw blurRad="40000" dist="20000" dir="5400000" rotWithShape="0">
        <a:srgbClr val="000000">
          <a:alpha val="38000"/>
        </a:srgbClr>
      </a:outerShdw>
    </a:effectLst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de-DE"/>
    </a:p>
  </c:txPr>
  <c:printSettings>
    <c:headerFooter/>
    <c:pageMargins b="0.78740157499999996" l="0.70000000000000007" r="0.70000000000000007" t="0.78740157499999996" header="0.30000000000000004" footer="0.30000000000000004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Unfälle im Straßenverkehr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'Übung 10'!$B$4</c:f>
              <c:strCache>
                <c:ptCount val="1"/>
                <c:pt idx="0">
                  <c:v>Unfälle</c:v>
                </c:pt>
              </c:strCache>
            </c:strRef>
          </c:tx>
          <c:spPr>
            <a:ln w="57150" cap="rnd">
              <a:solidFill>
                <a:srgbClr val="067600"/>
              </a:solidFill>
              <a:round/>
            </a:ln>
            <a:effectLst/>
          </c:spPr>
          <c:marker>
            <c:symbol val="none"/>
          </c:marker>
          <c:xVal>
            <c:numRef>
              <c:f>'Übung 10'!$A$5:$A$27</c:f>
              <c:numCache>
                <c:formatCode>General</c:formatCode>
                <c:ptCount val="23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  <c:pt idx="20">
                  <c:v>2012</c:v>
                </c:pt>
                <c:pt idx="21">
                  <c:v>2013</c:v>
                </c:pt>
                <c:pt idx="22">
                  <c:v>2014</c:v>
                </c:pt>
              </c:numCache>
            </c:numRef>
          </c:xVal>
          <c:yVal>
            <c:numRef>
              <c:f>'Übung 10'!$B$5:$B$27</c:f>
              <c:numCache>
                <c:formatCode>#,##0</c:formatCode>
                <c:ptCount val="23"/>
                <c:pt idx="0">
                  <c:v>44730</c:v>
                </c:pt>
                <c:pt idx="1">
                  <c:v>41791</c:v>
                </c:pt>
                <c:pt idx="2">
                  <c:v>42015</c:v>
                </c:pt>
                <c:pt idx="3">
                  <c:v>38956</c:v>
                </c:pt>
                <c:pt idx="4">
                  <c:v>38253</c:v>
                </c:pt>
                <c:pt idx="5">
                  <c:v>39695</c:v>
                </c:pt>
                <c:pt idx="6">
                  <c:v>39225</c:v>
                </c:pt>
                <c:pt idx="7">
                  <c:v>42348</c:v>
                </c:pt>
                <c:pt idx="8">
                  <c:v>42126</c:v>
                </c:pt>
                <c:pt idx="9">
                  <c:v>43073</c:v>
                </c:pt>
                <c:pt idx="10">
                  <c:v>43175</c:v>
                </c:pt>
                <c:pt idx="11">
                  <c:v>43426</c:v>
                </c:pt>
                <c:pt idx="12">
                  <c:v>42657</c:v>
                </c:pt>
                <c:pt idx="13">
                  <c:v>40896</c:v>
                </c:pt>
                <c:pt idx="14">
                  <c:v>39884</c:v>
                </c:pt>
                <c:pt idx="15">
                  <c:v>41096</c:v>
                </c:pt>
                <c:pt idx="16">
                  <c:v>39173</c:v>
                </c:pt>
                <c:pt idx="17">
                  <c:v>37925</c:v>
                </c:pt>
                <c:pt idx="18">
                  <c:v>35348</c:v>
                </c:pt>
                <c:pt idx="19">
                  <c:v>35129</c:v>
                </c:pt>
                <c:pt idx="20">
                  <c:v>40831</c:v>
                </c:pt>
                <c:pt idx="21">
                  <c:v>38502</c:v>
                </c:pt>
                <c:pt idx="22">
                  <c:v>37957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A4E-4EEF-A302-C27F539C5B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2732552"/>
        <c:axId val="372732944"/>
      </c:scatterChart>
      <c:valAx>
        <c:axId val="372732552"/>
        <c:scaling>
          <c:orientation val="minMax"/>
          <c:max val="201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72732944"/>
        <c:crosses val="autoZero"/>
        <c:crossBetween val="midCat"/>
      </c:valAx>
      <c:valAx>
        <c:axId val="372732944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7273255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C00000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Anzahl der Verletzten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'Lösung 10'!$C$4</c:f>
              <c:strCache>
                <c:ptCount val="1"/>
                <c:pt idx="0">
                  <c:v>Verletzte</c:v>
                </c:pt>
              </c:strCache>
            </c:strRef>
          </c:tx>
          <c:spPr>
            <a:ln w="53975" cap="rnd">
              <a:solidFill>
                <a:schemeClr val="tx1">
                  <a:lumMod val="95000"/>
                  <a:lumOff val="5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'Lösung 10'!$A$5:$A$27</c:f>
              <c:numCache>
                <c:formatCode>General</c:formatCode>
                <c:ptCount val="23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  <c:pt idx="20">
                  <c:v>2012</c:v>
                </c:pt>
                <c:pt idx="21">
                  <c:v>2013</c:v>
                </c:pt>
                <c:pt idx="22">
                  <c:v>2014</c:v>
                </c:pt>
              </c:numCache>
            </c:numRef>
          </c:xVal>
          <c:yVal>
            <c:numRef>
              <c:f>'Lösung 10'!$C$5:$C$27</c:f>
              <c:numCache>
                <c:formatCode>#,##0</c:formatCode>
                <c:ptCount val="23"/>
                <c:pt idx="0">
                  <c:v>57473</c:v>
                </c:pt>
                <c:pt idx="1">
                  <c:v>53987</c:v>
                </c:pt>
                <c:pt idx="2">
                  <c:v>53818</c:v>
                </c:pt>
                <c:pt idx="3">
                  <c:v>50764</c:v>
                </c:pt>
                <c:pt idx="4">
                  <c:v>49673</c:v>
                </c:pt>
                <c:pt idx="5">
                  <c:v>51591</c:v>
                </c:pt>
                <c:pt idx="6">
                  <c:v>51077</c:v>
                </c:pt>
                <c:pt idx="7">
                  <c:v>54967</c:v>
                </c:pt>
                <c:pt idx="8">
                  <c:v>54929</c:v>
                </c:pt>
                <c:pt idx="9">
                  <c:v>56265</c:v>
                </c:pt>
                <c:pt idx="10">
                  <c:v>56684</c:v>
                </c:pt>
                <c:pt idx="11">
                  <c:v>56881</c:v>
                </c:pt>
                <c:pt idx="12">
                  <c:v>55857</c:v>
                </c:pt>
                <c:pt idx="13">
                  <c:v>53234</c:v>
                </c:pt>
                <c:pt idx="14">
                  <c:v>51930</c:v>
                </c:pt>
                <c:pt idx="15">
                  <c:v>53211</c:v>
                </c:pt>
                <c:pt idx="16">
                  <c:v>50521</c:v>
                </c:pt>
                <c:pt idx="17">
                  <c:v>49158</c:v>
                </c:pt>
                <c:pt idx="18">
                  <c:v>45858</c:v>
                </c:pt>
                <c:pt idx="19">
                  <c:v>45025</c:v>
                </c:pt>
                <c:pt idx="20">
                  <c:v>50895</c:v>
                </c:pt>
                <c:pt idx="21">
                  <c:v>48044</c:v>
                </c:pt>
                <c:pt idx="22">
                  <c:v>47670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8F3-4818-82AB-7DD6D9FA9D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2733728"/>
        <c:axId val="372734120"/>
      </c:scatterChart>
      <c:valAx>
        <c:axId val="372733728"/>
        <c:scaling>
          <c:orientation val="minMax"/>
          <c:max val="201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72734120"/>
        <c:crosses val="autoZero"/>
        <c:crossBetween val="midCat"/>
      </c:valAx>
      <c:valAx>
        <c:axId val="372734120"/>
        <c:scaling>
          <c:orientation val="minMax"/>
          <c:min val="4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72733728"/>
        <c:crosses val="autoZero"/>
        <c:crossBetween val="midCat"/>
        <c:majorUnit val="50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C00000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Anzahl der Getöteten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'Lösung 10'!$D$4</c:f>
              <c:strCache>
                <c:ptCount val="1"/>
                <c:pt idx="0">
                  <c:v>Getötete</c:v>
                </c:pt>
              </c:strCache>
            </c:strRef>
          </c:tx>
          <c:spPr>
            <a:ln w="50800" cap="rnd">
              <a:solidFill>
                <a:schemeClr val="tx1">
                  <a:lumMod val="95000"/>
                  <a:lumOff val="5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'Lösung 10'!$A$5:$A$27</c:f>
              <c:numCache>
                <c:formatCode>General</c:formatCode>
                <c:ptCount val="23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  <c:pt idx="20">
                  <c:v>2012</c:v>
                </c:pt>
                <c:pt idx="21">
                  <c:v>2013</c:v>
                </c:pt>
                <c:pt idx="22">
                  <c:v>2014</c:v>
                </c:pt>
              </c:numCache>
            </c:numRef>
          </c:xVal>
          <c:yVal>
            <c:numRef>
              <c:f>'Lösung 10'!$D$5:$D$27</c:f>
              <c:numCache>
                <c:formatCode>#,##0</c:formatCode>
                <c:ptCount val="23"/>
                <c:pt idx="0">
                  <c:v>1403</c:v>
                </c:pt>
                <c:pt idx="1">
                  <c:v>1283</c:v>
                </c:pt>
                <c:pt idx="2">
                  <c:v>1338</c:v>
                </c:pt>
                <c:pt idx="3">
                  <c:v>1210</c:v>
                </c:pt>
                <c:pt idx="4">
                  <c:v>1027</c:v>
                </c:pt>
                <c:pt idx="5">
                  <c:v>1105</c:v>
                </c:pt>
                <c:pt idx="6">
                  <c:v>963</c:v>
                </c:pt>
                <c:pt idx="7">
                  <c:v>1079</c:v>
                </c:pt>
                <c:pt idx="8">
                  <c:v>976</c:v>
                </c:pt>
                <c:pt idx="9">
                  <c:v>958</c:v>
                </c:pt>
                <c:pt idx="10">
                  <c:v>956</c:v>
                </c:pt>
                <c:pt idx="11">
                  <c:v>931</c:v>
                </c:pt>
                <c:pt idx="12">
                  <c:v>878</c:v>
                </c:pt>
                <c:pt idx="13">
                  <c:v>768</c:v>
                </c:pt>
                <c:pt idx="14">
                  <c:v>730</c:v>
                </c:pt>
                <c:pt idx="15">
                  <c:v>691</c:v>
                </c:pt>
                <c:pt idx="16">
                  <c:v>679</c:v>
                </c:pt>
                <c:pt idx="17">
                  <c:v>633</c:v>
                </c:pt>
                <c:pt idx="18">
                  <c:v>552</c:v>
                </c:pt>
                <c:pt idx="19">
                  <c:v>523</c:v>
                </c:pt>
                <c:pt idx="20">
                  <c:v>531</c:v>
                </c:pt>
                <c:pt idx="21">
                  <c:v>455</c:v>
                </c:pt>
                <c:pt idx="22">
                  <c:v>430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074-4282-8F3C-7C2B2E108F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2734904"/>
        <c:axId val="372735296"/>
      </c:scatterChart>
      <c:valAx>
        <c:axId val="372734904"/>
        <c:scaling>
          <c:orientation val="minMax"/>
          <c:max val="201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72735296"/>
        <c:crosses val="autoZero"/>
        <c:crossBetween val="midCat"/>
      </c:valAx>
      <c:valAx>
        <c:axId val="3727352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7273490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C00000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Unfälle im Straßenverkehr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'Lösung 10'!$B$4</c:f>
              <c:strCache>
                <c:ptCount val="1"/>
                <c:pt idx="0">
                  <c:v>Unfälle</c:v>
                </c:pt>
              </c:strCache>
            </c:strRef>
          </c:tx>
          <c:spPr>
            <a:ln w="57150" cap="rnd">
              <a:solidFill>
                <a:schemeClr val="tx1">
                  <a:lumMod val="95000"/>
                  <a:lumOff val="5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'Lösung 10'!$A$5:$A$27</c:f>
              <c:numCache>
                <c:formatCode>General</c:formatCode>
                <c:ptCount val="23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  <c:pt idx="20">
                  <c:v>2012</c:v>
                </c:pt>
                <c:pt idx="21">
                  <c:v>2013</c:v>
                </c:pt>
                <c:pt idx="22">
                  <c:v>2014</c:v>
                </c:pt>
              </c:numCache>
            </c:numRef>
          </c:xVal>
          <c:yVal>
            <c:numRef>
              <c:f>'Lösung 10'!$B$5:$B$27</c:f>
              <c:numCache>
                <c:formatCode>#,##0</c:formatCode>
                <c:ptCount val="23"/>
                <c:pt idx="0">
                  <c:v>44730</c:v>
                </c:pt>
                <c:pt idx="1">
                  <c:v>41791</c:v>
                </c:pt>
                <c:pt idx="2">
                  <c:v>42015</c:v>
                </c:pt>
                <c:pt idx="3">
                  <c:v>38956</c:v>
                </c:pt>
                <c:pt idx="4">
                  <c:v>38253</c:v>
                </c:pt>
                <c:pt idx="5">
                  <c:v>39695</c:v>
                </c:pt>
                <c:pt idx="6">
                  <c:v>39225</c:v>
                </c:pt>
                <c:pt idx="7">
                  <c:v>42348</c:v>
                </c:pt>
                <c:pt idx="8">
                  <c:v>42126</c:v>
                </c:pt>
                <c:pt idx="9">
                  <c:v>43073</c:v>
                </c:pt>
                <c:pt idx="10">
                  <c:v>43175</c:v>
                </c:pt>
                <c:pt idx="11">
                  <c:v>43426</c:v>
                </c:pt>
                <c:pt idx="12">
                  <c:v>42657</c:v>
                </c:pt>
                <c:pt idx="13">
                  <c:v>40896</c:v>
                </c:pt>
                <c:pt idx="14">
                  <c:v>39884</c:v>
                </c:pt>
                <c:pt idx="15">
                  <c:v>41096</c:v>
                </c:pt>
                <c:pt idx="16">
                  <c:v>39173</c:v>
                </c:pt>
                <c:pt idx="17">
                  <c:v>37925</c:v>
                </c:pt>
                <c:pt idx="18">
                  <c:v>35348</c:v>
                </c:pt>
                <c:pt idx="19">
                  <c:v>35129</c:v>
                </c:pt>
                <c:pt idx="20">
                  <c:v>40831</c:v>
                </c:pt>
                <c:pt idx="21">
                  <c:v>38502</c:v>
                </c:pt>
                <c:pt idx="22">
                  <c:v>37957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DA1-41EB-9B91-9512F658CF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2735688"/>
        <c:axId val="372736080"/>
      </c:scatterChart>
      <c:valAx>
        <c:axId val="372735688"/>
        <c:scaling>
          <c:orientation val="minMax"/>
          <c:max val="201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72736080"/>
        <c:crosses val="autoZero"/>
        <c:crossBetween val="midCat"/>
      </c:valAx>
      <c:valAx>
        <c:axId val="372736080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7273568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C00000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8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Dichte von festen Stoffen in kg/m³</a:t>
            </a:r>
          </a:p>
        </c:rich>
      </c:tx>
      <c:layout>
        <c:manualLayout>
          <c:xMode val="edge"/>
          <c:yMode val="edge"/>
          <c:x val="0.29270833333333335"/>
          <c:y val="2.020202020202020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625000000000003"/>
          <c:y val="0.12962962962962959"/>
          <c:w val="0.81145833333333339"/>
          <c:h val="0.8013468013468014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'Übung 11'!$B$3</c:f>
              <c:strCache>
                <c:ptCount val="1"/>
                <c:pt idx="0">
                  <c:v>kg/m³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A050-4E84-9B52-C520E6B90C89}"/>
              </c:ext>
            </c:extLst>
          </c:dPt>
          <c:dPt>
            <c:idx val="1"/>
            <c:invertIfNegative val="0"/>
            <c:bubble3D val="0"/>
            <c:spPr>
              <a:blipFill dpi="0" rotWithShape="0">
                <a:blip xmlns:r="http://schemas.openxmlformats.org/officeDocument/2006/relationships" r:embed="rId2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A050-4E84-9B52-C520E6B90C89}"/>
              </c:ext>
            </c:extLst>
          </c:dPt>
          <c:dPt>
            <c:idx val="2"/>
            <c:invertIfNegative val="0"/>
            <c:bubble3D val="0"/>
            <c:spPr>
              <a:solidFill>
                <a:srgbClr val="333333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A050-4E84-9B52-C520E6B90C89}"/>
              </c:ext>
            </c:extLst>
          </c:dPt>
          <c:dPt>
            <c:idx val="3"/>
            <c:invertIfNegative val="0"/>
            <c:bubble3D val="0"/>
            <c:spPr>
              <a:blipFill dpi="0" rotWithShape="0">
                <a:blip xmlns:r="http://schemas.openxmlformats.org/officeDocument/2006/relationships" r:embed="rId3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A050-4E84-9B52-C520E6B90C89}"/>
              </c:ext>
            </c:extLst>
          </c:dPt>
          <c:dPt>
            <c:idx val="4"/>
            <c:invertIfNegative val="0"/>
            <c:bubble3D val="0"/>
            <c:spPr>
              <a:blipFill dpi="0" rotWithShape="0">
                <a:blip xmlns:r="http://schemas.openxmlformats.org/officeDocument/2006/relationships" r:embed="rId4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A050-4E84-9B52-C520E6B90C89}"/>
              </c:ext>
            </c:extLst>
          </c:dPt>
          <c:dPt>
            <c:idx val="5"/>
            <c:invertIfNegative val="0"/>
            <c:bubble3D val="0"/>
            <c:spPr>
              <a:solidFill>
                <a:srgbClr val="80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A050-4E84-9B52-C520E6B90C89}"/>
              </c:ext>
            </c:extLst>
          </c:dPt>
          <c:dPt>
            <c:idx val="6"/>
            <c:invertIfNegative val="0"/>
            <c:bubble3D val="0"/>
            <c:spPr>
              <a:gradFill rotWithShape="0">
                <a:gsLst>
                  <a:gs pos="0">
                    <a:srgbClr val="C0C0C0"/>
                  </a:gs>
                  <a:gs pos="100000">
                    <a:srgbClr val="FFFFFF"/>
                  </a:gs>
                </a:gsLst>
                <a:lin ang="27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A050-4E84-9B52-C520E6B90C89}"/>
              </c:ext>
            </c:extLst>
          </c:dPt>
          <c:dPt>
            <c:idx val="7"/>
            <c:invertIfNegative val="0"/>
            <c:bubble3D val="0"/>
            <c:spPr>
              <a:blipFill dpi="0" rotWithShape="0">
                <a:blip xmlns:r="http://schemas.openxmlformats.org/officeDocument/2006/relationships" r:embed="rId5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A050-4E84-9B52-C520E6B90C89}"/>
              </c:ext>
            </c:extLst>
          </c:dPt>
          <c:dPt>
            <c:idx val="8"/>
            <c:invertIfNegative val="0"/>
            <c:bubble3D val="0"/>
            <c:spPr>
              <a:blipFill dpi="0" rotWithShape="0">
                <a:blip xmlns:r="http://schemas.openxmlformats.org/officeDocument/2006/relationships" r:embed="rId6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A050-4E84-9B52-C520E6B90C89}"/>
              </c:ext>
            </c:extLst>
          </c:dPt>
          <c:dPt>
            <c:idx val="9"/>
            <c:invertIfNegative val="0"/>
            <c:bubble3D val="0"/>
            <c:spPr>
              <a:gradFill rotWithShape="0">
                <a:gsLst>
                  <a:gs pos="0">
                    <a:srgbClr val="FFFFFF"/>
                  </a:gs>
                  <a:gs pos="50000">
                    <a:srgbClr val="C0C0C0"/>
                  </a:gs>
                  <a:gs pos="100000">
                    <a:srgbClr val="FFFFFF"/>
                  </a:gs>
                </a:gsLst>
                <a:lin ang="27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A050-4E84-9B52-C520E6B90C89}"/>
              </c:ext>
            </c:extLst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0C0C0"/>
                  </a:gs>
                  <a:gs pos="5000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A050-4E84-9B52-C520E6B90C89}"/>
              </c:ext>
            </c:extLst>
          </c:dPt>
          <c:dPt>
            <c:idx val="11"/>
            <c:invertIfNegative val="0"/>
            <c:bubble3D val="0"/>
            <c:spPr>
              <a:gradFill rotWithShape="0">
                <a:gsLst>
                  <a:gs pos="0">
                    <a:srgbClr val="808080"/>
                  </a:gs>
                  <a:gs pos="50000">
                    <a:srgbClr val="C0C0C0"/>
                  </a:gs>
                  <a:gs pos="100000">
                    <a:srgbClr val="80808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A050-4E84-9B52-C520E6B90C89}"/>
              </c:ext>
            </c:extLst>
          </c:dPt>
          <c:dPt>
            <c:idx val="12"/>
            <c:invertIfNegative val="0"/>
            <c:bubble3D val="0"/>
            <c:spPr>
              <a:gradFill rotWithShape="0">
                <a:gsLst>
                  <a:gs pos="0">
                    <a:srgbClr val="FF9900"/>
                  </a:gs>
                  <a:gs pos="100000">
                    <a:srgbClr val="FFFF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9-A050-4E84-9B52-C520E6B90C89}"/>
              </c:ext>
            </c:extLst>
          </c:dPt>
          <c:dPt>
            <c:idx val="13"/>
            <c:invertIfNegative val="0"/>
            <c:bubble3D val="0"/>
            <c:spPr>
              <a:gradFill rotWithShape="0">
                <a:gsLst>
                  <a:gs pos="0">
                    <a:srgbClr val="80808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B-A050-4E84-9B52-C520E6B90C89}"/>
              </c:ext>
            </c:extLst>
          </c:dPt>
          <c:dPt>
            <c:idx val="14"/>
            <c:invertIfNegative val="0"/>
            <c:bubble3D val="0"/>
            <c:spPr>
              <a:solidFill>
                <a:srgbClr val="80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D-A050-4E84-9B52-C520E6B90C89}"/>
              </c:ext>
            </c:extLst>
          </c:dPt>
          <c:cat>
            <c:strRef>
              <c:f>'Übung 11'!$A$4:$A$18</c:f>
              <c:strCache>
                <c:ptCount val="15"/>
                <c:pt idx="0">
                  <c:v>Fichtenholz</c:v>
                </c:pt>
                <c:pt idx="1">
                  <c:v>Eis (bei 0 °C)</c:v>
                </c:pt>
                <c:pt idx="2">
                  <c:v>Steinkohle</c:v>
                </c:pt>
                <c:pt idx="3">
                  <c:v>Beton</c:v>
                </c:pt>
                <c:pt idx="4">
                  <c:v>Quarzglas</c:v>
                </c:pt>
                <c:pt idx="5">
                  <c:v>Kohlenstoff Graphit</c:v>
                </c:pt>
                <c:pt idx="6">
                  <c:v>Aluminium</c:v>
                </c:pt>
                <c:pt idx="7">
                  <c:v>Granit</c:v>
                </c:pt>
                <c:pt idx="8">
                  <c:v>Kohlenstoff Diamant</c:v>
                </c:pt>
                <c:pt idx="9">
                  <c:v>Eisen Stahl</c:v>
                </c:pt>
                <c:pt idx="10">
                  <c:v>Silber</c:v>
                </c:pt>
                <c:pt idx="11">
                  <c:v>Blei</c:v>
                </c:pt>
                <c:pt idx="12">
                  <c:v>Gold</c:v>
                </c:pt>
                <c:pt idx="13">
                  <c:v>Platin</c:v>
                </c:pt>
                <c:pt idx="14">
                  <c:v>Osmium</c:v>
                </c:pt>
              </c:strCache>
            </c:strRef>
          </c:cat>
          <c:val>
            <c:numRef>
              <c:f>'Übung 11'!$B$4:$B$18</c:f>
              <c:numCache>
                <c:formatCode>#,##0</c:formatCode>
                <c:ptCount val="15"/>
                <c:pt idx="0">
                  <c:v>500</c:v>
                </c:pt>
                <c:pt idx="1">
                  <c:v>917</c:v>
                </c:pt>
                <c:pt idx="2">
                  <c:v>1350</c:v>
                </c:pt>
                <c:pt idx="3">
                  <c:v>2000</c:v>
                </c:pt>
                <c:pt idx="4">
                  <c:v>2200</c:v>
                </c:pt>
                <c:pt idx="5">
                  <c:v>2250</c:v>
                </c:pt>
                <c:pt idx="6">
                  <c:v>2710</c:v>
                </c:pt>
                <c:pt idx="7">
                  <c:v>2800</c:v>
                </c:pt>
                <c:pt idx="8">
                  <c:v>3510</c:v>
                </c:pt>
                <c:pt idx="9">
                  <c:v>7700</c:v>
                </c:pt>
                <c:pt idx="10">
                  <c:v>10490</c:v>
                </c:pt>
                <c:pt idx="11">
                  <c:v>11340</c:v>
                </c:pt>
                <c:pt idx="12">
                  <c:v>19320</c:v>
                </c:pt>
                <c:pt idx="13">
                  <c:v>21450</c:v>
                </c:pt>
                <c:pt idx="14">
                  <c:v>22610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E-A050-4E84-9B52-C520E6B90C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2736864"/>
        <c:axId val="372737256"/>
      </c:barChart>
      <c:catAx>
        <c:axId val="37273686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727372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7273725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7273686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gradFill rotWithShape="0">
      <a:gsLst>
        <a:gs pos="0">
          <a:srgbClr val="FFFFFF"/>
        </a:gs>
        <a:gs pos="100000">
          <a:srgbClr val="99CCFF"/>
        </a:gs>
      </a:gsLst>
      <a:lin ang="2700000" scaled="1"/>
    </a:gra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userShapes r:id="rId7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Lösung!$B$4</c:f>
              <c:strCache>
                <c:ptCount val="1"/>
                <c:pt idx="0">
                  <c:v>Max. Temperatur (°C)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dPt>
            <c:idx val="6"/>
            <c:bubble3D val="0"/>
            <c:spPr>
              <a:ln w="34925">
                <a:solidFill>
                  <a:srgbClr val="FF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A6C6-4E34-BB08-B10243162FAB}"/>
              </c:ext>
            </c:extLst>
          </c:dPt>
          <c:cat>
            <c:strRef>
              <c:f>Lösung!$C$3:$N$3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Lösung!$C$4:$N$4</c:f>
              <c:numCache>
                <c:formatCode>0.0" °C"</c:formatCode>
                <c:ptCount val="12"/>
                <c:pt idx="0">
                  <c:v>3.2</c:v>
                </c:pt>
                <c:pt idx="1">
                  <c:v>5.6</c:v>
                </c:pt>
                <c:pt idx="2">
                  <c:v>10.4</c:v>
                </c:pt>
                <c:pt idx="3">
                  <c:v>14.3</c:v>
                </c:pt>
                <c:pt idx="4">
                  <c:v>19.899999999999999</c:v>
                </c:pt>
                <c:pt idx="5">
                  <c:v>22.2</c:v>
                </c:pt>
                <c:pt idx="6">
                  <c:v>24.4</c:v>
                </c:pt>
                <c:pt idx="7">
                  <c:v>24.2</c:v>
                </c:pt>
                <c:pt idx="8">
                  <c:v>20.100000000000001</c:v>
                </c:pt>
                <c:pt idx="9">
                  <c:v>14.8</c:v>
                </c:pt>
                <c:pt idx="10">
                  <c:v>7.8</c:v>
                </c:pt>
                <c:pt idx="11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6C6-4E34-BB08-B10243162FAB}"/>
            </c:ext>
          </c:extLst>
        </c:ser>
        <c:ser>
          <c:idx val="1"/>
          <c:order val="1"/>
          <c:tx>
            <c:strRef>
              <c:f>Lösung!$B$5</c:f>
              <c:strCache>
                <c:ptCount val="1"/>
                <c:pt idx="0">
                  <c:v>Min. Temperatur (°C)</c:v>
                </c:pt>
              </c:strCache>
            </c:strRef>
          </c:tx>
          <c:spPr>
            <a:ln>
              <a:solidFill>
                <a:srgbClr val="FF9900"/>
              </a:solidFill>
            </a:ln>
          </c:spPr>
          <c:marker>
            <c:symbol val="none"/>
          </c:marker>
          <c:cat>
            <c:strRef>
              <c:f>Lösung!$C$3:$N$3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Lösung!$C$5:$N$5</c:f>
              <c:numCache>
                <c:formatCode>0.0" °C"</c:formatCode>
                <c:ptCount val="12"/>
                <c:pt idx="0">
                  <c:v>-4</c:v>
                </c:pt>
                <c:pt idx="1">
                  <c:v>-2.9</c:v>
                </c:pt>
                <c:pt idx="2">
                  <c:v>0.7</c:v>
                </c:pt>
                <c:pt idx="3">
                  <c:v>3.8</c:v>
                </c:pt>
                <c:pt idx="4">
                  <c:v>8.4</c:v>
                </c:pt>
                <c:pt idx="5">
                  <c:v>11.5</c:v>
                </c:pt>
                <c:pt idx="6">
                  <c:v>13.5</c:v>
                </c:pt>
                <c:pt idx="7">
                  <c:v>13.5</c:v>
                </c:pt>
                <c:pt idx="8">
                  <c:v>10.1</c:v>
                </c:pt>
                <c:pt idx="9">
                  <c:v>5.5</c:v>
                </c:pt>
                <c:pt idx="10">
                  <c:v>0.60000000000000009</c:v>
                </c:pt>
                <c:pt idx="11">
                  <c:v>-2.5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6C6-4E34-BB08-B10243162F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75015632"/>
        <c:axId val="375016024"/>
      </c:lineChart>
      <c:catAx>
        <c:axId val="3750156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75016024"/>
        <c:crosses val="autoZero"/>
        <c:auto val="1"/>
        <c:lblAlgn val="ctr"/>
        <c:lblOffset val="100"/>
        <c:noMultiLvlLbl val="0"/>
      </c:catAx>
      <c:valAx>
        <c:axId val="375016024"/>
        <c:scaling>
          <c:orientation val="minMax"/>
        </c:scaling>
        <c:delete val="0"/>
        <c:axPos val="l"/>
        <c:majorGridlines/>
        <c:numFmt formatCode="0.0&quot; °C&quot;" sourceLinked="1"/>
        <c:majorTickMark val="out"/>
        <c:minorTickMark val="none"/>
        <c:tickLblPos val="nextTo"/>
        <c:crossAx val="375015632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Lösung!$B$6</c:f>
              <c:strCache>
                <c:ptCount val="1"/>
                <c:pt idx="0">
                  <c:v>Niederschlag (mm)</c:v>
                </c:pt>
              </c:strCache>
            </c:strRef>
          </c:tx>
          <c:spPr>
            <a:ln w="38100"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Lösung!$C$3:$N$3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Lösung!$C$6:$N$6</c:f>
              <c:numCache>
                <c:formatCode>0" mm"</c:formatCode>
                <c:ptCount val="12"/>
                <c:pt idx="0">
                  <c:v>59.9</c:v>
                </c:pt>
                <c:pt idx="1">
                  <c:v>54.7</c:v>
                </c:pt>
                <c:pt idx="2">
                  <c:v>78.7</c:v>
                </c:pt>
                <c:pt idx="3">
                  <c:v>83.1</c:v>
                </c:pt>
                <c:pt idx="4">
                  <c:v>114.5</c:v>
                </c:pt>
                <c:pt idx="5">
                  <c:v>154.80000000000001</c:v>
                </c:pt>
                <c:pt idx="6">
                  <c:v>157.5</c:v>
                </c:pt>
                <c:pt idx="7">
                  <c:v>151.30000000000001</c:v>
                </c:pt>
                <c:pt idx="8">
                  <c:v>101.3</c:v>
                </c:pt>
                <c:pt idx="9">
                  <c:v>72.599999999999994</c:v>
                </c:pt>
                <c:pt idx="10">
                  <c:v>83</c:v>
                </c:pt>
                <c:pt idx="11">
                  <c:v>72.8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EC6-4E0B-A11C-1C52026BD3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75016808"/>
        <c:axId val="375017200"/>
      </c:lineChart>
      <c:catAx>
        <c:axId val="3750168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75017200"/>
        <c:crosses val="autoZero"/>
        <c:auto val="1"/>
        <c:lblAlgn val="ctr"/>
        <c:lblOffset val="100"/>
        <c:noMultiLvlLbl val="0"/>
      </c:catAx>
      <c:valAx>
        <c:axId val="375017200"/>
        <c:scaling>
          <c:orientation val="minMax"/>
        </c:scaling>
        <c:delete val="0"/>
        <c:axPos val="l"/>
        <c:majorGridlines/>
        <c:numFmt formatCode="0&quot; mm&quot;" sourceLinked="1"/>
        <c:majorTickMark val="out"/>
        <c:minorTickMark val="none"/>
        <c:tickLblPos val="nextTo"/>
        <c:crossAx val="37501680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2349518810148724E-2"/>
          <c:y val="6.0659813356663747E-2"/>
          <c:w val="0.89060192475940503"/>
          <c:h val="0.72112459900845727"/>
        </c:manualLayout>
      </c:layout>
      <c:areaChart>
        <c:grouping val="standard"/>
        <c:varyColors val="0"/>
        <c:ser>
          <c:idx val="0"/>
          <c:order val="0"/>
          <c:tx>
            <c:strRef>
              <c:f>Lösung!$B$7</c:f>
              <c:strCache>
                <c:ptCount val="1"/>
                <c:pt idx="0">
                  <c:v>Sonnenstunden (h/d)</c:v>
                </c:pt>
              </c:strCache>
            </c:strRef>
          </c:tx>
          <c:spPr>
            <a:gradFill>
              <a:gsLst>
                <a:gs pos="49000">
                  <a:srgbClr val="FFF200"/>
                </a:gs>
                <a:gs pos="100000">
                  <a:schemeClr val="accent6">
                    <a:lumMod val="75000"/>
                  </a:schemeClr>
                </a:gs>
              </a:gsLst>
              <a:lin ang="4800000" scaled="0"/>
            </a:gradFill>
          </c:spPr>
          <c:cat>
            <c:strRef>
              <c:f>Lösung!$C$3:$N$3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Lösung!$C$7:$N$7</c:f>
              <c:numCache>
                <c:formatCode>General</c:formatCode>
                <c:ptCount val="12"/>
                <c:pt idx="0">
                  <c:v>2.1</c:v>
                </c:pt>
                <c:pt idx="1">
                  <c:v>3.3</c:v>
                </c:pt>
                <c:pt idx="2">
                  <c:v>4.2</c:v>
                </c:pt>
                <c:pt idx="3">
                  <c:v>5.0999999999999996</c:v>
                </c:pt>
                <c:pt idx="4">
                  <c:v>6.3</c:v>
                </c:pt>
                <c:pt idx="5">
                  <c:v>6.5</c:v>
                </c:pt>
                <c:pt idx="6">
                  <c:v>7.1</c:v>
                </c:pt>
                <c:pt idx="7">
                  <c:v>6.5</c:v>
                </c:pt>
                <c:pt idx="8">
                  <c:v>5.6</c:v>
                </c:pt>
                <c:pt idx="9">
                  <c:v>4.2</c:v>
                </c:pt>
                <c:pt idx="10">
                  <c:v>2.7</c:v>
                </c:pt>
                <c:pt idx="11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3B-460D-8E74-D746D6C0D5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5017984"/>
        <c:axId val="375018376"/>
      </c:areaChart>
      <c:catAx>
        <c:axId val="375017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75018376"/>
        <c:crosses val="autoZero"/>
        <c:auto val="1"/>
        <c:lblAlgn val="ctr"/>
        <c:lblOffset val="100"/>
        <c:noMultiLvlLbl val="0"/>
      </c:catAx>
      <c:valAx>
        <c:axId val="3750183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75017984"/>
        <c:crosses val="autoZero"/>
        <c:crossBetween val="midCat"/>
      </c:valAx>
    </c:plotArea>
    <c:legend>
      <c:legendPos val="b"/>
      <c:overlay val="0"/>
    </c:legend>
    <c:plotVisOnly val="1"/>
    <c:dispBlanksAs val="zero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areaChart>
        <c:grouping val="standard"/>
        <c:varyColors val="0"/>
        <c:ser>
          <c:idx val="0"/>
          <c:order val="0"/>
          <c:tx>
            <c:strRef>
              <c:f>Lösung!$B$8</c:f>
              <c:strCache>
                <c:ptCount val="1"/>
                <c:pt idx="0">
                  <c:v>Regentage (d)</c:v>
                </c:pt>
              </c:strCache>
            </c:strRef>
          </c:tx>
          <c:spPr>
            <a:blipFill>
              <a:blip xmlns:r="http://schemas.openxmlformats.org/officeDocument/2006/relationships" r:embed="rId1"/>
              <a:stretch>
                <a:fillRect/>
              </a:stretch>
            </a:blipFill>
            <a:ln w="38100">
              <a:solidFill>
                <a:srgbClr val="00B0F0"/>
              </a:solidFill>
            </a:ln>
          </c:spPr>
          <c:cat>
            <c:strRef>
              <c:f>Lösung!$C$3:$N$3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Lösung!$C$8:$N$8</c:f>
              <c:numCache>
                <c:formatCode>General</c:formatCode>
                <c:ptCount val="12"/>
                <c:pt idx="0">
                  <c:v>10.1</c:v>
                </c:pt>
                <c:pt idx="1">
                  <c:v>9.5</c:v>
                </c:pt>
                <c:pt idx="2">
                  <c:v>11.9</c:v>
                </c:pt>
                <c:pt idx="3">
                  <c:v>11.8</c:v>
                </c:pt>
                <c:pt idx="4">
                  <c:v>12.1</c:v>
                </c:pt>
                <c:pt idx="5">
                  <c:v>15</c:v>
                </c:pt>
                <c:pt idx="6">
                  <c:v>14.4</c:v>
                </c:pt>
                <c:pt idx="7">
                  <c:v>13.2</c:v>
                </c:pt>
                <c:pt idx="8">
                  <c:v>10.8</c:v>
                </c:pt>
                <c:pt idx="9">
                  <c:v>9.3000000000000007</c:v>
                </c:pt>
                <c:pt idx="10">
                  <c:v>10.8</c:v>
                </c:pt>
                <c:pt idx="11">
                  <c:v>11.8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16-43A2-B927-56C24CA59F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5019160"/>
        <c:axId val="375019552"/>
      </c:areaChart>
      <c:catAx>
        <c:axId val="3750191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75019552"/>
        <c:crosses val="autoZero"/>
        <c:auto val="1"/>
        <c:lblAlgn val="ctr"/>
        <c:lblOffset val="100"/>
        <c:noMultiLvlLbl val="0"/>
      </c:catAx>
      <c:valAx>
        <c:axId val="3750195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75019160"/>
        <c:crosses val="autoZero"/>
        <c:crossBetween val="midCat"/>
      </c:valAx>
    </c:plotArea>
    <c:legend>
      <c:legendPos val="b"/>
      <c:overlay val="0"/>
    </c:legend>
    <c:plotVisOnly val="1"/>
    <c:dispBlanksAs val="zero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areaChart>
        <c:grouping val="standard"/>
        <c:varyColors val="0"/>
        <c:ser>
          <c:idx val="0"/>
          <c:order val="0"/>
          <c:tx>
            <c:strRef>
              <c:f>Lösung!$B$9</c:f>
              <c:strCache>
                <c:ptCount val="1"/>
                <c:pt idx="0">
                  <c:v>Luftfeuchtigkeit (%)</c:v>
                </c:pt>
              </c:strCache>
            </c:strRef>
          </c:tx>
          <c:spPr>
            <a:blipFill>
              <a:blip xmlns:r="http://schemas.openxmlformats.org/officeDocument/2006/relationships" r:embed="rId1"/>
              <a:tile tx="0" ty="0" sx="100000" sy="100000" flip="none" algn="tl"/>
            </a:blipFill>
          </c:spPr>
          <c:cat>
            <c:strRef>
              <c:f>Lösung!$C$3:$N$3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Lösung!$C$9:$N$9</c:f>
              <c:numCache>
                <c:formatCode>0%</c:formatCode>
                <c:ptCount val="12"/>
                <c:pt idx="0">
                  <c:v>0.05</c:v>
                </c:pt>
                <c:pt idx="1">
                  <c:v>5.2000000000000005E-2</c:v>
                </c:pt>
                <c:pt idx="2">
                  <c:v>6.3E-2</c:v>
                </c:pt>
                <c:pt idx="3">
                  <c:v>7.4999999999999997E-2</c:v>
                </c:pt>
                <c:pt idx="4">
                  <c:v>0.10400000000000001</c:v>
                </c:pt>
                <c:pt idx="5">
                  <c:v>0.129</c:v>
                </c:pt>
                <c:pt idx="6">
                  <c:v>0.14699999999999999</c:v>
                </c:pt>
                <c:pt idx="7">
                  <c:v>0.151</c:v>
                </c:pt>
                <c:pt idx="8">
                  <c:v>0.128</c:v>
                </c:pt>
                <c:pt idx="9">
                  <c:v>9.6000000000000002E-2</c:v>
                </c:pt>
                <c:pt idx="10">
                  <c:v>6.7000000000000004E-2</c:v>
                </c:pt>
                <c:pt idx="11">
                  <c:v>5.3999999999999999E-2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45-4128-BCF5-ADED6ACF40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5020336"/>
        <c:axId val="375020728"/>
      </c:areaChart>
      <c:catAx>
        <c:axId val="3750203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75020728"/>
        <c:crosses val="autoZero"/>
        <c:auto val="1"/>
        <c:lblAlgn val="ctr"/>
        <c:lblOffset val="100"/>
        <c:noMultiLvlLbl val="0"/>
      </c:catAx>
      <c:valAx>
        <c:axId val="37502072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375020336"/>
        <c:crosses val="autoZero"/>
        <c:crossBetween val="midCat"/>
      </c:valAx>
    </c:plotArea>
    <c:legend>
      <c:legendPos val="b"/>
      <c:overlay val="0"/>
    </c:legend>
    <c:plotVisOnly val="1"/>
    <c:dispBlanksAs val="zero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75" b="0" i="0" u="none" strike="noStrike" baseline="0">
                <a:solidFill>
                  <a:srgbClr val="00008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Bevölkerung Österreichs</a:t>
            </a:r>
          </a:p>
        </c:rich>
      </c:tx>
      <c:layout>
        <c:manualLayout>
          <c:xMode val="edge"/>
          <c:yMode val="edge"/>
          <c:x val="0.25393286290035"/>
          <c:y val="3.376627659075257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9662953896324068"/>
          <c:y val="0.32727314234114036"/>
          <c:w val="0.40898921281295303"/>
          <c:h val="0.47272787227053609"/>
        </c:manualLayout>
      </c:layout>
      <c:pieChart>
        <c:varyColors val="1"/>
        <c:ser>
          <c:idx val="0"/>
          <c:order val="0"/>
          <c:tx>
            <c:strRef>
              <c:f>'Lösung 7'!$D$3</c:f>
              <c:strCache>
                <c:ptCount val="1"/>
                <c:pt idx="0">
                  <c:v>Bevölkerung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997-4CB0-A921-DEF396305B55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D997-4CB0-A921-DEF396305B55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D997-4CB0-A921-DEF396305B55}"/>
              </c:ext>
            </c:extLst>
          </c:dPt>
          <c:dPt>
            <c:idx val="4"/>
            <c:bubble3D val="0"/>
            <c:explosion val="22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D997-4CB0-A921-DEF396305B55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D997-4CB0-A921-DEF396305B55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D997-4CB0-A921-DEF396305B55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D997-4CB0-A921-DEF396305B55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D997-4CB0-A921-DEF396305B55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'Lösung 7'!$B$4:$B$12</c:f>
              <c:strCache>
                <c:ptCount val="9"/>
                <c:pt idx="0">
                  <c:v>Burgenland</c:v>
                </c:pt>
                <c:pt idx="1">
                  <c:v>Kärnten</c:v>
                </c:pt>
                <c:pt idx="2">
                  <c:v>Niederösterreich</c:v>
                </c:pt>
                <c:pt idx="3">
                  <c:v>Oberösterreich</c:v>
                </c:pt>
                <c:pt idx="4">
                  <c:v>Salzburg</c:v>
                </c:pt>
                <c:pt idx="5">
                  <c:v>Steiermark</c:v>
                </c:pt>
                <c:pt idx="6">
                  <c:v>Tirol</c:v>
                </c:pt>
                <c:pt idx="7">
                  <c:v>Vorarlberg</c:v>
                </c:pt>
                <c:pt idx="8">
                  <c:v>Wien</c:v>
                </c:pt>
              </c:strCache>
            </c:strRef>
          </c:cat>
          <c:val>
            <c:numRef>
              <c:f>'Lösung 7'!$D$4:$D$12</c:f>
              <c:numCache>
                <c:formatCode>#,##0</c:formatCode>
                <c:ptCount val="9"/>
                <c:pt idx="0">
                  <c:v>276419</c:v>
                </c:pt>
                <c:pt idx="1">
                  <c:v>559440</c:v>
                </c:pt>
                <c:pt idx="2">
                  <c:v>1552848</c:v>
                </c:pt>
                <c:pt idx="3">
                  <c:v>1387086</c:v>
                </c:pt>
                <c:pt idx="4">
                  <c:v>521238</c:v>
                </c:pt>
                <c:pt idx="5">
                  <c:v>1190574</c:v>
                </c:pt>
                <c:pt idx="6">
                  <c:v>683317</c:v>
                </c:pt>
                <c:pt idx="7">
                  <c:v>356590</c:v>
                </c:pt>
                <c:pt idx="8">
                  <c:v>1590242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D997-4CB0-A921-DEF396305B55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89" l="0.78740157499999996" r="0.78740157499999996" t="0.98425196899999989" header="0.49212598450000006" footer="0.4921259845000000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Bundesländer - Fläche in km²</a:t>
            </a:r>
          </a:p>
        </c:rich>
      </c:tx>
      <c:layout>
        <c:manualLayout>
          <c:xMode val="edge"/>
          <c:yMode val="edge"/>
          <c:x val="0.30923755419638355"/>
          <c:y val="3.367875647668394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1084378695207973"/>
          <c:y val="0.1373056994818653"/>
          <c:w val="0.72490101990191214"/>
          <c:h val="0.7564766839378238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'Lösung 7'!$E$3</c:f>
              <c:strCache>
                <c:ptCount val="1"/>
                <c:pt idx="0">
                  <c:v>km²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4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EAFA-4316-9E7B-8B21E3C4597F}"/>
              </c:ext>
            </c:extLst>
          </c:dPt>
          <c:cat>
            <c:strRef>
              <c:f>'Lösung 7'!$B$4:$B$12</c:f>
              <c:strCache>
                <c:ptCount val="9"/>
                <c:pt idx="0">
                  <c:v>Burgenland</c:v>
                </c:pt>
                <c:pt idx="1">
                  <c:v>Kärnten</c:v>
                </c:pt>
                <c:pt idx="2">
                  <c:v>Niederösterreich</c:v>
                </c:pt>
                <c:pt idx="3">
                  <c:v>Oberösterreich</c:v>
                </c:pt>
                <c:pt idx="4">
                  <c:v>Salzburg</c:v>
                </c:pt>
                <c:pt idx="5">
                  <c:v>Steiermark</c:v>
                </c:pt>
                <c:pt idx="6">
                  <c:v>Tirol</c:v>
                </c:pt>
                <c:pt idx="7">
                  <c:v>Vorarlberg</c:v>
                </c:pt>
                <c:pt idx="8">
                  <c:v>Wien</c:v>
                </c:pt>
              </c:strCache>
            </c:strRef>
          </c:cat>
          <c:val>
            <c:numRef>
              <c:f>'Lösung 7'!$E$4:$E$12</c:f>
              <c:numCache>
                <c:formatCode>#,##0</c:formatCode>
                <c:ptCount val="9"/>
                <c:pt idx="0">
                  <c:v>3965</c:v>
                </c:pt>
                <c:pt idx="1">
                  <c:v>9536</c:v>
                </c:pt>
                <c:pt idx="2">
                  <c:v>19178</c:v>
                </c:pt>
                <c:pt idx="3">
                  <c:v>11982</c:v>
                </c:pt>
                <c:pt idx="4">
                  <c:v>7154</c:v>
                </c:pt>
                <c:pt idx="5">
                  <c:v>16392</c:v>
                </c:pt>
                <c:pt idx="6">
                  <c:v>12648</c:v>
                </c:pt>
                <c:pt idx="7">
                  <c:v>2601</c:v>
                </c:pt>
                <c:pt idx="8">
                  <c:v>415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AFA-4316-9E7B-8B21E3C459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1428576"/>
        <c:axId val="371428968"/>
      </c:barChart>
      <c:catAx>
        <c:axId val="37142857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714289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7142896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7142857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89" l="0.78740157499999996" r="0.78740157499999996" t="0.98425196899999989" header="0.49212598450000006" footer="0.49212598450000006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Wie</a:t>
            </a:r>
            <a:r>
              <a:rPr lang="en-US" baseline="0"/>
              <a:t> viele Menschen rauchen täglich?</a:t>
            </a:r>
            <a:endParaRPr lang="en-US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'Übung 8'!$B$4</c:f>
              <c:strCache>
                <c:ptCount val="1"/>
                <c:pt idx="0">
                  <c:v>%-Anteil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67600"/>
              </a:solidFill>
            </c:spPr>
            <c:extLst>
              <c:ext xmlns:c16="http://schemas.microsoft.com/office/drawing/2014/chart" uri="{C3380CC4-5D6E-409C-BE32-E72D297353CC}">
                <c16:uniqueId val="{00000001-FBC6-4ED7-9B6A-8EE3D5A0E88F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'Übung 8'!$A$5:$A$15</c:f>
              <c:strCache>
                <c:ptCount val="11"/>
                <c:pt idx="0">
                  <c:v>Österreich</c:v>
                </c:pt>
                <c:pt idx="1">
                  <c:v>Polen</c:v>
                </c:pt>
                <c:pt idx="2">
                  <c:v>Ungarn</c:v>
                </c:pt>
                <c:pt idx="3">
                  <c:v>Frankreich</c:v>
                </c:pt>
                <c:pt idx="4">
                  <c:v>Spanien</c:v>
                </c:pt>
                <c:pt idx="5">
                  <c:v>Deutschland</c:v>
                </c:pt>
                <c:pt idx="6">
                  <c:v>Italien</c:v>
                </c:pt>
                <c:pt idx="7">
                  <c:v>Großbritannien</c:v>
                </c:pt>
                <c:pt idx="8">
                  <c:v>Norwegen</c:v>
                </c:pt>
                <c:pt idx="9">
                  <c:v>Finnland</c:v>
                </c:pt>
                <c:pt idx="10">
                  <c:v>Schweden</c:v>
                </c:pt>
              </c:strCache>
            </c:strRef>
          </c:cat>
          <c:val>
            <c:numRef>
              <c:f>'Übung 8'!$B$5:$B$15</c:f>
              <c:numCache>
                <c:formatCode>0.0%</c:formatCode>
                <c:ptCount val="11"/>
                <c:pt idx="0">
                  <c:v>0.34</c:v>
                </c:pt>
                <c:pt idx="1">
                  <c:v>0.30299999999999999</c:v>
                </c:pt>
                <c:pt idx="2">
                  <c:v>0.3</c:v>
                </c:pt>
                <c:pt idx="3">
                  <c:v>0.28699999999999998</c:v>
                </c:pt>
                <c:pt idx="4">
                  <c:v>0.26400000000000001</c:v>
                </c:pt>
                <c:pt idx="5">
                  <c:v>0.23400000000000001</c:v>
                </c:pt>
                <c:pt idx="6">
                  <c:v>0.23</c:v>
                </c:pt>
                <c:pt idx="7">
                  <c:v>0.21</c:v>
                </c:pt>
                <c:pt idx="8">
                  <c:v>0.21</c:v>
                </c:pt>
                <c:pt idx="9">
                  <c:v>0.186</c:v>
                </c:pt>
                <c:pt idx="10">
                  <c:v>0.18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BC6-4ED7-9B6A-8EE3D5A0E8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3"/>
        <c:axId val="371429752"/>
        <c:axId val="371430144"/>
      </c:barChart>
      <c:catAx>
        <c:axId val="3714297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600" baseline="0">
                <a:solidFill>
                  <a:schemeClr val="bg1">
                    <a:lumMod val="50000"/>
                  </a:schemeClr>
                </a:solidFill>
              </a:defRPr>
            </a:pPr>
            <a:endParaRPr lang="de-DE"/>
          </a:p>
        </c:txPr>
        <c:crossAx val="371430144"/>
        <c:crosses val="autoZero"/>
        <c:auto val="1"/>
        <c:lblAlgn val="ctr"/>
        <c:lblOffset val="100"/>
        <c:noMultiLvlLbl val="0"/>
      </c:catAx>
      <c:valAx>
        <c:axId val="371430144"/>
        <c:scaling>
          <c:orientation val="minMax"/>
        </c:scaling>
        <c:delete val="0"/>
        <c:axPos val="l"/>
        <c:majorGridlines>
          <c:spPr>
            <a:ln>
              <a:solidFill>
                <a:schemeClr val="accent1">
                  <a:alpha val="30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crossAx val="371429752"/>
        <c:crosses val="autoZero"/>
        <c:crossBetween val="between"/>
        <c:majorUnit val="0.1"/>
      </c:valAx>
      <c:spPr>
        <a:noFill/>
      </c:spPr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Wie</a:t>
            </a:r>
            <a:r>
              <a:rPr lang="en-US" baseline="0"/>
              <a:t> viele Menschen rauchen täglich?</a:t>
            </a:r>
            <a:endParaRPr lang="en-US"/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'Lösung 8'!$B$4</c:f>
              <c:strCache>
                <c:ptCount val="1"/>
                <c:pt idx="0">
                  <c:v>%-Anteil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1-AEBC-4019-B154-F980EC7679A1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'Lösung 8'!$A$5:$A$15</c:f>
              <c:strCache>
                <c:ptCount val="11"/>
                <c:pt idx="0">
                  <c:v>Österreich</c:v>
                </c:pt>
                <c:pt idx="1">
                  <c:v>Polen</c:v>
                </c:pt>
                <c:pt idx="2">
                  <c:v>Ungarn</c:v>
                </c:pt>
                <c:pt idx="3">
                  <c:v>Frankreich</c:v>
                </c:pt>
                <c:pt idx="4">
                  <c:v>Spanien</c:v>
                </c:pt>
                <c:pt idx="5">
                  <c:v>Deutschland</c:v>
                </c:pt>
                <c:pt idx="6">
                  <c:v>Italien</c:v>
                </c:pt>
                <c:pt idx="7">
                  <c:v>Großbritannien</c:v>
                </c:pt>
                <c:pt idx="8">
                  <c:v>Norwegen</c:v>
                </c:pt>
                <c:pt idx="9">
                  <c:v>Finnland</c:v>
                </c:pt>
                <c:pt idx="10">
                  <c:v>Schweden</c:v>
                </c:pt>
              </c:strCache>
            </c:strRef>
          </c:cat>
          <c:val>
            <c:numRef>
              <c:f>'Lösung 8'!$B$5:$B$15</c:f>
              <c:numCache>
                <c:formatCode>0.0%</c:formatCode>
                <c:ptCount val="11"/>
                <c:pt idx="0">
                  <c:v>0.34</c:v>
                </c:pt>
                <c:pt idx="1">
                  <c:v>0.30299999999999999</c:v>
                </c:pt>
                <c:pt idx="2">
                  <c:v>0.3</c:v>
                </c:pt>
                <c:pt idx="3">
                  <c:v>0.28699999999999998</c:v>
                </c:pt>
                <c:pt idx="4">
                  <c:v>0.26400000000000001</c:v>
                </c:pt>
                <c:pt idx="5">
                  <c:v>0.23400000000000001</c:v>
                </c:pt>
                <c:pt idx="6">
                  <c:v>0.23</c:v>
                </c:pt>
                <c:pt idx="7">
                  <c:v>0.21</c:v>
                </c:pt>
                <c:pt idx="8">
                  <c:v>0.21</c:v>
                </c:pt>
                <c:pt idx="9">
                  <c:v>0.186</c:v>
                </c:pt>
                <c:pt idx="10">
                  <c:v>0.18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EBC-4019-B154-F980EC7679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3"/>
        <c:axId val="371427400"/>
        <c:axId val="371427008"/>
      </c:barChart>
      <c:catAx>
        <c:axId val="37142740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000" baseline="0">
                <a:solidFill>
                  <a:sysClr val="windowText" lastClr="000000"/>
                </a:solidFill>
              </a:defRPr>
            </a:pPr>
            <a:endParaRPr lang="de-DE"/>
          </a:p>
        </c:txPr>
        <c:crossAx val="371427008"/>
        <c:crosses val="autoZero"/>
        <c:auto val="1"/>
        <c:lblAlgn val="ctr"/>
        <c:lblOffset val="100"/>
        <c:noMultiLvlLbl val="0"/>
      </c:catAx>
      <c:valAx>
        <c:axId val="371427008"/>
        <c:scaling>
          <c:orientation val="minMax"/>
        </c:scaling>
        <c:delete val="0"/>
        <c:axPos val="b"/>
        <c:majorGridlines>
          <c:spPr>
            <a:ln>
              <a:solidFill>
                <a:schemeClr val="accent1">
                  <a:alpha val="30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crossAx val="371427400"/>
        <c:crosses val="autoZero"/>
        <c:crossBetween val="between"/>
        <c:majorUnit val="0.1"/>
      </c:valAx>
      <c:spPr>
        <a:noFill/>
      </c:spPr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400"/>
              <a:t>Der Mensch</a:t>
            </a:r>
            <a:br>
              <a:rPr lang="en-US"/>
            </a:br>
            <a:r>
              <a:rPr lang="en-US"/>
              <a:t>Elementverteilung im Körper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6101263290164697"/>
          <c:y val="0.23016940077136541"/>
          <c:w val="0.55350116142664352"/>
          <c:h val="0.68724326461039165"/>
        </c:manualLayout>
      </c:layout>
      <c:pieChart>
        <c:varyColors val="1"/>
        <c:ser>
          <c:idx val="0"/>
          <c:order val="0"/>
          <c:tx>
            <c:strRef>
              <c:f>'Übung 9'!$C$4</c:f>
              <c:strCache>
                <c:ptCount val="1"/>
                <c:pt idx="0">
                  <c:v>Masse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8668-4BC5-B231-C6B93027374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8668-4BC5-B231-C6B93027374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8668-4BC5-B231-C6B93027374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8668-4BC5-B231-C6B930273742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8668-4BC5-B231-C6B930273742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8668-4BC5-B231-C6B930273742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8668-4BC5-B231-C6B930273742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8668-4BC5-B231-C6B930273742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8668-4BC5-B231-C6B930273742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8668-4BC5-B231-C6B930273742}"/>
              </c:ext>
            </c:extLst>
          </c:dPt>
          <c:dLbls>
            <c:dLbl>
              <c:idx val="0"/>
              <c:layout>
                <c:manualLayout>
                  <c:x val="0.13399453173537257"/>
                  <c:y val="-0.10125692023699071"/>
                </c:manualLayout>
              </c:layout>
              <c:spPr>
                <a:solidFill>
                  <a:sysClr val="window" lastClr="FFFFFF"/>
                </a:solidFill>
                <a:ln>
                  <a:solidFill>
                    <a:sysClr val="windowText" lastClr="000000">
                      <a:lumMod val="25000"/>
                      <a:lumOff val="75000"/>
                    </a:sysClr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20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1-8668-4BC5-B231-C6B930273742}"/>
                </c:ext>
              </c:extLst>
            </c:dLbl>
            <c:dLbl>
              <c:idx val="1"/>
              <c:layout>
                <c:manualLayout>
                  <c:x val="-7.2150901703662215E-2"/>
                  <c:y val="0.16254400353832715"/>
                </c:manualLayout>
              </c:layout>
              <c:spPr>
                <a:solidFill>
                  <a:sysClr val="window" lastClr="FFFFFF"/>
                </a:solidFill>
                <a:ln>
                  <a:solidFill>
                    <a:sysClr val="windowText" lastClr="000000">
                      <a:lumMod val="25000"/>
                      <a:lumOff val="75000"/>
                    </a:sysClr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20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3-8668-4BC5-B231-C6B930273742}"/>
                </c:ext>
              </c:extLst>
            </c:dLbl>
            <c:dLbl>
              <c:idx val="2"/>
              <c:layout>
                <c:manualLayout>
                  <c:x val="-0.16660921212588231"/>
                  <c:y val="1.8652590569971875E-2"/>
                </c:manualLayout>
              </c:layout>
              <c:spPr>
                <a:solidFill>
                  <a:sysClr val="window" lastClr="FFFFFF"/>
                </a:solidFill>
                <a:ln>
                  <a:solidFill>
                    <a:sysClr val="windowText" lastClr="000000">
                      <a:lumMod val="25000"/>
                      <a:lumOff val="75000"/>
                    </a:sysClr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20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5-8668-4BC5-B231-C6B930273742}"/>
                </c:ext>
              </c:extLst>
            </c:dLbl>
            <c:dLbl>
              <c:idx val="3"/>
              <c:layout>
                <c:manualLayout>
                  <c:x val="5.926435881915372E-2"/>
                  <c:y val="-0.2211664310439533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668-4BC5-B231-C6B930273742}"/>
                </c:ext>
              </c:extLst>
            </c:dLbl>
            <c:dLbl>
              <c:idx val="4"/>
              <c:layout>
                <c:manualLayout>
                  <c:x val="0.14773756063130808"/>
                  <c:y val="-0.1678733151297477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668-4BC5-B231-C6B930273742}"/>
                </c:ext>
              </c:extLst>
            </c:dLbl>
            <c:dLbl>
              <c:idx val="5"/>
              <c:layout>
                <c:manualLayout>
                  <c:x val="0.15117331785529212"/>
                  <c:y val="-8.793364125843940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668-4BC5-B231-C6B930273742}"/>
                </c:ext>
              </c:extLst>
            </c:dLbl>
            <c:dLbl>
              <c:idx val="6"/>
              <c:layout>
                <c:manualLayout>
                  <c:x val="0.13055877451138853"/>
                  <c:y val="-2.398190216139253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8668-4BC5-B231-C6B930273742}"/>
                </c:ext>
              </c:extLst>
            </c:dLbl>
            <c:dLbl>
              <c:idx val="7"/>
              <c:layout>
                <c:manualLayout>
                  <c:x val="0.14086604618334039"/>
                  <c:y val="4.26344927313644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8668-4BC5-B231-C6B930273742}"/>
                </c:ext>
              </c:extLst>
            </c:dLbl>
            <c:dLbl>
              <c:idx val="8"/>
              <c:layout>
                <c:manualLayout>
                  <c:x val="0.12323897607897093"/>
                  <c:y val="0.1279034781940935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8668-4BC5-B231-C6B930273742}"/>
                </c:ext>
              </c:extLst>
            </c:dLbl>
            <c:dLbl>
              <c:idx val="9"/>
              <c:layout>
                <c:manualLayout>
                  <c:x val="-1.5237282183921449E-2"/>
                  <c:y val="0.1492207245597757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8668-4BC5-B231-C6B930273742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20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'Übung 9'!$A$5:$A$14</c:f>
              <c:strCache>
                <c:ptCount val="10"/>
                <c:pt idx="0">
                  <c:v>Sauerstoff </c:v>
                </c:pt>
                <c:pt idx="1">
                  <c:v>Kohlenstoff </c:v>
                </c:pt>
                <c:pt idx="2">
                  <c:v>Wasserstoff </c:v>
                </c:pt>
                <c:pt idx="3">
                  <c:v>Stickstoff </c:v>
                </c:pt>
                <c:pt idx="4">
                  <c:v>Calcium</c:v>
                </c:pt>
                <c:pt idx="5">
                  <c:v>Chlor </c:v>
                </c:pt>
                <c:pt idx="6">
                  <c:v>Phosphor </c:v>
                </c:pt>
                <c:pt idx="7">
                  <c:v>Kalium </c:v>
                </c:pt>
                <c:pt idx="8">
                  <c:v>Schwefel </c:v>
                </c:pt>
                <c:pt idx="9">
                  <c:v>Sonstiges</c:v>
                </c:pt>
              </c:strCache>
            </c:strRef>
          </c:cat>
          <c:val>
            <c:numRef>
              <c:f>'Übung 9'!$C$5:$C$14</c:f>
              <c:numCache>
                <c:formatCode>0.00\ " kg"</c:formatCode>
                <c:ptCount val="10"/>
                <c:pt idx="0">
                  <c:v>42.075000000000003</c:v>
                </c:pt>
                <c:pt idx="1">
                  <c:v>21.000000000000004</c:v>
                </c:pt>
                <c:pt idx="2">
                  <c:v>6.9750000000000014</c:v>
                </c:pt>
                <c:pt idx="3">
                  <c:v>1.5</c:v>
                </c:pt>
                <c:pt idx="4">
                  <c:v>1.125</c:v>
                </c:pt>
                <c:pt idx="5">
                  <c:v>0.75</c:v>
                </c:pt>
                <c:pt idx="6">
                  <c:v>0.75</c:v>
                </c:pt>
                <c:pt idx="7">
                  <c:v>0.1875</c:v>
                </c:pt>
                <c:pt idx="8">
                  <c:v>0.15</c:v>
                </c:pt>
                <c:pt idx="9">
                  <c:v>0.48749999999998295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8668-4BC5-B231-C6B9302737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124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400"/>
              <a:t>Der Mensch</a:t>
            </a:r>
            <a:br>
              <a:rPr lang="en-US"/>
            </a:br>
            <a:r>
              <a:rPr lang="en-US"/>
              <a:t>Elementverteilung im Körper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6101263290164697"/>
          <c:y val="0.23016940077136541"/>
          <c:w val="0.55350116142664352"/>
          <c:h val="0.68724326461039165"/>
        </c:manualLayout>
      </c:layout>
      <c:pieChart>
        <c:varyColors val="1"/>
        <c:ser>
          <c:idx val="0"/>
          <c:order val="0"/>
          <c:tx>
            <c:strRef>
              <c:f>'Lösung 9'!$C$4</c:f>
              <c:strCache>
                <c:ptCount val="1"/>
                <c:pt idx="0">
                  <c:v>Masse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030-4C36-B1B5-E2E99CA25EA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030-4C36-B1B5-E2E99CA25EA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F030-4C36-B1B5-E2E99CA25EA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F030-4C36-B1B5-E2E99CA25EAC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F030-4C36-B1B5-E2E99CA25EAC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F030-4C36-B1B5-E2E99CA25EAC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F030-4C36-B1B5-E2E99CA25EAC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F030-4C36-B1B5-E2E99CA25EAC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F030-4C36-B1B5-E2E99CA25EAC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F030-4C36-B1B5-E2E99CA25EAC}"/>
              </c:ext>
            </c:extLst>
          </c:dPt>
          <c:dLbls>
            <c:dLbl>
              <c:idx val="0"/>
              <c:layout>
                <c:manualLayout>
                  <c:x val="0.13399453173537257"/>
                  <c:y val="-0.10125692023699071"/>
                </c:manualLayout>
              </c:layout>
              <c:spPr>
                <a:solidFill>
                  <a:sysClr val="window" lastClr="FFFFFF"/>
                </a:solidFill>
                <a:ln>
                  <a:solidFill>
                    <a:sysClr val="windowText" lastClr="000000">
                      <a:lumMod val="25000"/>
                      <a:lumOff val="75000"/>
                    </a:sysClr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1-F030-4C36-B1B5-E2E99CA25EAC}"/>
                </c:ext>
              </c:extLst>
            </c:dLbl>
            <c:dLbl>
              <c:idx val="1"/>
              <c:layout>
                <c:manualLayout>
                  <c:x val="-7.2150901703662215E-2"/>
                  <c:y val="0.16254400353832715"/>
                </c:manualLayout>
              </c:layout>
              <c:spPr>
                <a:solidFill>
                  <a:sysClr val="window" lastClr="FFFFFF"/>
                </a:solidFill>
                <a:ln>
                  <a:solidFill>
                    <a:sysClr val="windowText" lastClr="000000">
                      <a:lumMod val="25000"/>
                      <a:lumOff val="75000"/>
                    </a:sysClr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3-F030-4C36-B1B5-E2E99CA25EAC}"/>
                </c:ext>
              </c:extLst>
            </c:dLbl>
            <c:dLbl>
              <c:idx val="2"/>
              <c:layout>
                <c:manualLayout>
                  <c:x val="-0.16660921212588231"/>
                  <c:y val="1.8652590569971875E-2"/>
                </c:manualLayout>
              </c:layout>
              <c:spPr>
                <a:solidFill>
                  <a:sysClr val="window" lastClr="FFFFFF"/>
                </a:solidFill>
                <a:ln>
                  <a:solidFill>
                    <a:sysClr val="windowText" lastClr="000000">
                      <a:lumMod val="25000"/>
                      <a:lumOff val="75000"/>
                    </a:sysClr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5-F030-4C36-B1B5-E2E99CA25EAC}"/>
                </c:ext>
              </c:extLst>
            </c:dLbl>
            <c:dLbl>
              <c:idx val="3"/>
              <c:layout>
                <c:manualLayout>
                  <c:x val="5.926435881915372E-2"/>
                  <c:y val="-0.2211664310439533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030-4C36-B1B5-E2E99CA25EAC}"/>
                </c:ext>
              </c:extLst>
            </c:dLbl>
            <c:dLbl>
              <c:idx val="4"/>
              <c:layout>
                <c:manualLayout>
                  <c:x val="0.14773756063130808"/>
                  <c:y val="-0.1678733151297477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030-4C36-B1B5-E2E99CA25EAC}"/>
                </c:ext>
              </c:extLst>
            </c:dLbl>
            <c:dLbl>
              <c:idx val="5"/>
              <c:layout>
                <c:manualLayout>
                  <c:x val="0.15117331785529212"/>
                  <c:y val="-8.793364125843940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030-4C36-B1B5-E2E99CA25EAC}"/>
                </c:ext>
              </c:extLst>
            </c:dLbl>
            <c:dLbl>
              <c:idx val="6"/>
              <c:layout>
                <c:manualLayout>
                  <c:x val="0.13055877451138853"/>
                  <c:y val="-2.398190216139253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030-4C36-B1B5-E2E99CA25EAC}"/>
                </c:ext>
              </c:extLst>
            </c:dLbl>
            <c:dLbl>
              <c:idx val="7"/>
              <c:layout>
                <c:manualLayout>
                  <c:x val="0.14086604618334039"/>
                  <c:y val="4.26344927313644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F030-4C36-B1B5-E2E99CA25EAC}"/>
                </c:ext>
              </c:extLst>
            </c:dLbl>
            <c:dLbl>
              <c:idx val="8"/>
              <c:layout>
                <c:manualLayout>
                  <c:x val="0.12323897607897093"/>
                  <c:y val="0.1279034781940935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F030-4C36-B1B5-E2E99CA25EAC}"/>
                </c:ext>
              </c:extLst>
            </c:dLbl>
            <c:dLbl>
              <c:idx val="9"/>
              <c:layout>
                <c:manualLayout>
                  <c:x val="-1.5237282183921449E-2"/>
                  <c:y val="0.1492207245597757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F030-4C36-B1B5-E2E99CA25EAC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'Lösung 9'!$A$5:$A$14</c:f>
              <c:strCache>
                <c:ptCount val="10"/>
                <c:pt idx="0">
                  <c:v>Sauerstoff </c:v>
                </c:pt>
                <c:pt idx="1">
                  <c:v>Kohlenstoff </c:v>
                </c:pt>
                <c:pt idx="2">
                  <c:v>Wasserstoff </c:v>
                </c:pt>
                <c:pt idx="3">
                  <c:v>Stickstoff </c:v>
                </c:pt>
                <c:pt idx="4">
                  <c:v>Calcium</c:v>
                </c:pt>
                <c:pt idx="5">
                  <c:v>Chlor </c:v>
                </c:pt>
                <c:pt idx="6">
                  <c:v>Phosphor </c:v>
                </c:pt>
                <c:pt idx="7">
                  <c:v>Kalium </c:v>
                </c:pt>
                <c:pt idx="8">
                  <c:v>Schwefel </c:v>
                </c:pt>
                <c:pt idx="9">
                  <c:v>Sonstiges</c:v>
                </c:pt>
              </c:strCache>
            </c:strRef>
          </c:cat>
          <c:val>
            <c:numRef>
              <c:f>'Lösung 9'!$C$5:$C$14</c:f>
              <c:numCache>
                <c:formatCode>0.00\ " kg"</c:formatCode>
                <c:ptCount val="10"/>
                <c:pt idx="0">
                  <c:v>42.075000000000003</c:v>
                </c:pt>
                <c:pt idx="1">
                  <c:v>21.000000000000004</c:v>
                </c:pt>
                <c:pt idx="2">
                  <c:v>6.9750000000000014</c:v>
                </c:pt>
                <c:pt idx="3">
                  <c:v>1.5</c:v>
                </c:pt>
                <c:pt idx="4">
                  <c:v>1.125</c:v>
                </c:pt>
                <c:pt idx="5">
                  <c:v>0.75</c:v>
                </c:pt>
                <c:pt idx="6">
                  <c:v>0.75</c:v>
                </c:pt>
                <c:pt idx="7">
                  <c:v>0.1875</c:v>
                </c:pt>
                <c:pt idx="8">
                  <c:v>0.15</c:v>
                </c:pt>
                <c:pt idx="9">
                  <c:v>0.48749999999998295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F030-4C36-B1B5-E2E99CA25E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124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Anzahl der Verletzten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'Übung 10'!$C$4</c:f>
              <c:strCache>
                <c:ptCount val="1"/>
                <c:pt idx="0">
                  <c:v>Verletzte</c:v>
                </c:pt>
              </c:strCache>
            </c:strRef>
          </c:tx>
          <c:spPr>
            <a:ln w="53975" cap="rnd">
              <a:solidFill>
                <a:srgbClr val="067600"/>
              </a:solidFill>
              <a:round/>
            </a:ln>
            <a:effectLst/>
          </c:spPr>
          <c:marker>
            <c:symbol val="none"/>
          </c:marker>
          <c:xVal>
            <c:numRef>
              <c:f>'Übung 10'!$A$5:$A$27</c:f>
              <c:numCache>
                <c:formatCode>General</c:formatCode>
                <c:ptCount val="23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  <c:pt idx="20">
                  <c:v>2012</c:v>
                </c:pt>
                <c:pt idx="21">
                  <c:v>2013</c:v>
                </c:pt>
                <c:pt idx="22">
                  <c:v>2014</c:v>
                </c:pt>
              </c:numCache>
            </c:numRef>
          </c:xVal>
          <c:yVal>
            <c:numRef>
              <c:f>'Übung 10'!$C$5:$C$27</c:f>
              <c:numCache>
                <c:formatCode>#,##0</c:formatCode>
                <c:ptCount val="23"/>
                <c:pt idx="0">
                  <c:v>57473</c:v>
                </c:pt>
                <c:pt idx="1">
                  <c:v>53987</c:v>
                </c:pt>
                <c:pt idx="2">
                  <c:v>53818</c:v>
                </c:pt>
                <c:pt idx="3">
                  <c:v>50764</c:v>
                </c:pt>
                <c:pt idx="4">
                  <c:v>49673</c:v>
                </c:pt>
                <c:pt idx="5">
                  <c:v>51591</c:v>
                </c:pt>
                <c:pt idx="6">
                  <c:v>51077</c:v>
                </c:pt>
                <c:pt idx="7">
                  <c:v>54967</c:v>
                </c:pt>
                <c:pt idx="8">
                  <c:v>54929</c:v>
                </c:pt>
                <c:pt idx="9">
                  <c:v>56265</c:v>
                </c:pt>
                <c:pt idx="10">
                  <c:v>56684</c:v>
                </c:pt>
                <c:pt idx="11">
                  <c:v>56881</c:v>
                </c:pt>
                <c:pt idx="12">
                  <c:v>55857</c:v>
                </c:pt>
                <c:pt idx="13">
                  <c:v>53234</c:v>
                </c:pt>
                <c:pt idx="14">
                  <c:v>51930</c:v>
                </c:pt>
                <c:pt idx="15">
                  <c:v>53211</c:v>
                </c:pt>
                <c:pt idx="16">
                  <c:v>50521</c:v>
                </c:pt>
                <c:pt idx="17">
                  <c:v>49158</c:v>
                </c:pt>
                <c:pt idx="18">
                  <c:v>45858</c:v>
                </c:pt>
                <c:pt idx="19">
                  <c:v>45025</c:v>
                </c:pt>
                <c:pt idx="20">
                  <c:v>50895</c:v>
                </c:pt>
                <c:pt idx="21">
                  <c:v>48044</c:v>
                </c:pt>
                <c:pt idx="22">
                  <c:v>47670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A8D-4C00-9DD4-4B0F9EBAF1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2730200"/>
        <c:axId val="372730592"/>
      </c:scatterChart>
      <c:valAx>
        <c:axId val="372730200"/>
        <c:scaling>
          <c:orientation val="minMax"/>
          <c:max val="201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72730592"/>
        <c:crosses val="autoZero"/>
        <c:crossBetween val="midCat"/>
      </c:valAx>
      <c:valAx>
        <c:axId val="372730592"/>
        <c:scaling>
          <c:orientation val="minMax"/>
          <c:min val="4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72730200"/>
        <c:crosses val="autoZero"/>
        <c:crossBetween val="midCat"/>
        <c:majorUnit val="50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C00000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Anzahl der Getöteten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'Übung 10'!$D$4</c:f>
              <c:strCache>
                <c:ptCount val="1"/>
                <c:pt idx="0">
                  <c:v>Getötete</c:v>
                </c:pt>
              </c:strCache>
            </c:strRef>
          </c:tx>
          <c:spPr>
            <a:ln w="50800" cap="rnd">
              <a:solidFill>
                <a:srgbClr val="067600"/>
              </a:solidFill>
              <a:round/>
            </a:ln>
            <a:effectLst/>
          </c:spPr>
          <c:marker>
            <c:symbol val="none"/>
          </c:marker>
          <c:xVal>
            <c:numRef>
              <c:f>'Übung 10'!$A$5:$A$27</c:f>
              <c:numCache>
                <c:formatCode>General</c:formatCode>
                <c:ptCount val="23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  <c:pt idx="20">
                  <c:v>2012</c:v>
                </c:pt>
                <c:pt idx="21">
                  <c:v>2013</c:v>
                </c:pt>
                <c:pt idx="22">
                  <c:v>2014</c:v>
                </c:pt>
              </c:numCache>
            </c:numRef>
          </c:xVal>
          <c:yVal>
            <c:numRef>
              <c:f>'Übung 10'!$D$5:$D$27</c:f>
              <c:numCache>
                <c:formatCode>#,##0</c:formatCode>
                <c:ptCount val="23"/>
                <c:pt idx="0">
                  <c:v>1403</c:v>
                </c:pt>
                <c:pt idx="1">
                  <c:v>1283</c:v>
                </c:pt>
                <c:pt idx="2">
                  <c:v>1338</c:v>
                </c:pt>
                <c:pt idx="3">
                  <c:v>1210</c:v>
                </c:pt>
                <c:pt idx="4">
                  <c:v>1027</c:v>
                </c:pt>
                <c:pt idx="5">
                  <c:v>1105</c:v>
                </c:pt>
                <c:pt idx="6">
                  <c:v>963</c:v>
                </c:pt>
                <c:pt idx="7">
                  <c:v>1079</c:v>
                </c:pt>
                <c:pt idx="8">
                  <c:v>976</c:v>
                </c:pt>
                <c:pt idx="9">
                  <c:v>958</c:v>
                </c:pt>
                <c:pt idx="10">
                  <c:v>956</c:v>
                </c:pt>
                <c:pt idx="11">
                  <c:v>931</c:v>
                </c:pt>
                <c:pt idx="12">
                  <c:v>878</c:v>
                </c:pt>
                <c:pt idx="13">
                  <c:v>768</c:v>
                </c:pt>
                <c:pt idx="14">
                  <c:v>730</c:v>
                </c:pt>
                <c:pt idx="15">
                  <c:v>691</c:v>
                </c:pt>
                <c:pt idx="16">
                  <c:v>679</c:v>
                </c:pt>
                <c:pt idx="17">
                  <c:v>633</c:v>
                </c:pt>
                <c:pt idx="18">
                  <c:v>552</c:v>
                </c:pt>
                <c:pt idx="19">
                  <c:v>523</c:v>
                </c:pt>
                <c:pt idx="20">
                  <c:v>531</c:v>
                </c:pt>
                <c:pt idx="21">
                  <c:v>455</c:v>
                </c:pt>
                <c:pt idx="22">
                  <c:v>430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F3E-4B18-8FAB-D7F4D1E5F1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2731376"/>
        <c:axId val="372731768"/>
      </c:scatterChart>
      <c:valAx>
        <c:axId val="372731376"/>
        <c:scaling>
          <c:orientation val="minMax"/>
          <c:max val="201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72731768"/>
        <c:crosses val="autoZero"/>
        <c:crossBetween val="midCat"/>
      </c:valAx>
      <c:valAx>
        <c:axId val="3727317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727313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C00000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1400-000000000000}">
  <sheetPr/>
  <sheetViews>
    <sheetView workbookViewId="0"/>
  </sheetViews>
  <pageMargins left="0.78740157499999996" right="0.78740157499999996" top="0.984251969" bottom="0.984251969" header="0.4921259845" footer="0.4921259845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Relationship Id="rId5" Type="http://schemas.openxmlformats.org/officeDocument/2006/relationships/chart" Target="../charts/chart19.xml"/><Relationship Id="rId4" Type="http://schemas.openxmlformats.org/officeDocument/2006/relationships/chart" Target="../charts/chart18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4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4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</xdr:row>
      <xdr:rowOff>95250</xdr:rowOff>
    </xdr:from>
    <xdr:to>
      <xdr:col>6</xdr:col>
      <xdr:colOff>228599</xdr:colOff>
      <xdr:row>30</xdr:row>
      <xdr:rowOff>123825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0.36325</cdr:x>
      <cdr:y>0.52</cdr:y>
    </cdr:from>
    <cdr:to>
      <cdr:x>0.59025</cdr:x>
      <cdr:y>0.6395</cdr:y>
    </cdr:to>
    <cdr:sp macro="" textlink="">
      <cdr:nvSpPr>
        <cdr:cNvPr id="14338" name="AutoShape 2"/>
        <cdr:cNvSpPr>
          <a:spLocks xmlns:a="http://schemas.openxmlformats.org/drawingml/2006/main"/>
        </cdr:cNvSpPr>
      </cdr:nvSpPr>
      <cdr:spPr bwMode="auto">
        <a:xfrm xmlns:a="http://schemas.openxmlformats.org/drawingml/2006/main">
          <a:off x="3321558" y="2942082"/>
          <a:ext cx="2075688" cy="676113"/>
        </a:xfrm>
        <a:prstGeom xmlns:a="http://schemas.openxmlformats.org/drawingml/2006/main" prst="borderCallout2">
          <a:avLst>
            <a:gd name="adj1" fmla="val 17148"/>
            <a:gd name="adj2" fmla="val -3782"/>
            <a:gd name="adj3" fmla="val 17148"/>
            <a:gd name="adj4" fmla="val -22935"/>
            <a:gd name="adj5" fmla="val -78440"/>
            <a:gd name="adj6" fmla="val -42079"/>
          </a:avLst>
        </a:prstGeom>
        <a:solidFill xmlns:a="http://schemas.openxmlformats.org/drawingml/2006/main">
          <a:srgbClr val="CCFFFF"/>
        </a:solidFill>
        <a:ln xmlns:a="http://schemas.openxmlformats.org/drawingml/2006/main" w="9525" algn="ctr">
          <a:solidFill>
            <a:srgbClr val="008080"/>
          </a:solidFill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22860" rIns="0" bIns="22860" anchor="ctr" upright="1">
          <a:spAutoFit/>
        </a:bodyPr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de-DE" sz="1000" b="0" i="0" strike="noStrike">
              <a:solidFill>
                <a:srgbClr val="000000"/>
              </a:solidFill>
              <a:latin typeface="Arial"/>
              <a:cs typeface="Arial"/>
            </a:rPr>
            <a:t>Färbe die Balken je nach Material! </a:t>
          </a:r>
        </a:p>
        <a:p xmlns:a="http://schemas.openxmlformats.org/drawingml/2006/main">
          <a:pPr algn="l" rtl="1">
            <a:defRPr sz="1000"/>
          </a:pPr>
          <a:r>
            <a:rPr lang="de-DE" sz="1000" b="0" i="0" strike="noStrike">
              <a:solidFill>
                <a:srgbClr val="000000"/>
              </a:solidFill>
              <a:latin typeface="Arial"/>
              <a:cs typeface="Arial"/>
            </a:rPr>
            <a:t>Verwende dazu auch die Fülleffekte.</a:t>
          </a:r>
        </a:p>
        <a:p xmlns:a="http://schemas.openxmlformats.org/drawingml/2006/main">
          <a:pPr algn="l" rtl="1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l" rtl="1">
            <a:defRPr sz="1000"/>
          </a:pPr>
          <a:r>
            <a:rPr lang="de-DE" sz="1000" b="0" i="0" strike="noStrike">
              <a:solidFill>
                <a:srgbClr val="000000"/>
              </a:solidFill>
              <a:latin typeface="Arial"/>
              <a:cs typeface="Arial"/>
            </a:rPr>
            <a:t>Experimentiere mit dem Hintergrund!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366623</xdr:colOff>
      <xdr:row>10</xdr:row>
      <xdr:rowOff>107830</xdr:rowOff>
    </xdr:from>
    <xdr:to>
      <xdr:col>5</xdr:col>
      <xdr:colOff>612476</xdr:colOff>
      <xdr:row>27</xdr:row>
      <xdr:rowOff>94891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332117</xdr:colOff>
      <xdr:row>28</xdr:row>
      <xdr:rowOff>30192</xdr:rowOff>
    </xdr:from>
    <xdr:to>
      <xdr:col>5</xdr:col>
      <xdr:colOff>612476</xdr:colOff>
      <xdr:row>44</xdr:row>
      <xdr:rowOff>150962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00000000-0008-0000-16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746185</xdr:colOff>
      <xdr:row>10</xdr:row>
      <xdr:rowOff>107829</xdr:rowOff>
    </xdr:from>
    <xdr:to>
      <xdr:col>12</xdr:col>
      <xdr:colOff>4313</xdr:colOff>
      <xdr:row>27</xdr:row>
      <xdr:rowOff>64697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00000000-0008-0000-16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21565</xdr:colOff>
      <xdr:row>28</xdr:row>
      <xdr:rowOff>4312</xdr:rowOff>
    </xdr:from>
    <xdr:to>
      <xdr:col>12</xdr:col>
      <xdr:colOff>8626</xdr:colOff>
      <xdr:row>44</xdr:row>
      <xdr:rowOff>125082</xdr:rowOff>
    </xdr:to>
    <xdr:graphicFrame macro="">
      <xdr:nvGraphicFramePr>
        <xdr:cNvPr id="5" name="Diagramm 4">
          <a:extLst>
            <a:ext uri="{FF2B5EF4-FFF2-40B4-BE49-F238E27FC236}">
              <a16:creationId xmlns:a16="http://schemas.microsoft.com/office/drawing/2014/main" id="{00000000-0008-0000-16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</xdr:col>
      <xdr:colOff>168216</xdr:colOff>
      <xdr:row>10</xdr:row>
      <xdr:rowOff>99203</xdr:rowOff>
    </xdr:from>
    <xdr:to>
      <xdr:col>18</xdr:col>
      <xdr:colOff>608163</xdr:colOff>
      <xdr:row>27</xdr:row>
      <xdr:rowOff>56071</xdr:rowOff>
    </xdr:to>
    <xdr:graphicFrame macro="">
      <xdr:nvGraphicFramePr>
        <xdr:cNvPr id="6" name="Diagramm 5">
          <a:extLst>
            <a:ext uri="{FF2B5EF4-FFF2-40B4-BE49-F238E27FC236}">
              <a16:creationId xmlns:a16="http://schemas.microsoft.com/office/drawing/2014/main" id="{00000000-0008-0000-16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16</xdr:row>
      <xdr:rowOff>9525</xdr:rowOff>
    </xdr:from>
    <xdr:to>
      <xdr:col>5</xdr:col>
      <xdr:colOff>409575</xdr:colOff>
      <xdr:row>38</xdr:row>
      <xdr:rowOff>114300</xdr:rowOff>
    </xdr:to>
    <xdr:graphicFrame macro="">
      <xdr:nvGraphicFramePr>
        <xdr:cNvPr id="12289" name="Chart 1">
          <a:extLst>
            <a:ext uri="{FF2B5EF4-FFF2-40B4-BE49-F238E27FC236}">
              <a16:creationId xmlns:a16="http://schemas.microsoft.com/office/drawing/2014/main" id="{00000000-0008-0000-0C00-0000013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504825</xdr:colOff>
      <xdr:row>16</xdr:row>
      <xdr:rowOff>9525</xdr:rowOff>
    </xdr:from>
    <xdr:to>
      <xdr:col>11</xdr:col>
      <xdr:colOff>209550</xdr:colOff>
      <xdr:row>38</xdr:row>
      <xdr:rowOff>123825</xdr:rowOff>
    </xdr:to>
    <xdr:graphicFrame macro="">
      <xdr:nvGraphicFramePr>
        <xdr:cNvPr id="12290" name="Chart 2">
          <a:extLst>
            <a:ext uri="{FF2B5EF4-FFF2-40B4-BE49-F238E27FC236}">
              <a16:creationId xmlns:a16="http://schemas.microsoft.com/office/drawing/2014/main" id="{00000000-0008-0000-0C00-0000023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1</xdr:col>
      <xdr:colOff>28575</xdr:colOff>
      <xdr:row>36</xdr:row>
      <xdr:rowOff>0</xdr:rowOff>
    </xdr:from>
    <xdr:ext cx="1622495" cy="341119"/>
    <xdr:sp macro="" textlink="">
      <xdr:nvSpPr>
        <xdr:cNvPr id="12291" name="AutoShape 3">
          <a:extLst>
            <a:ext uri="{FF2B5EF4-FFF2-40B4-BE49-F238E27FC236}">
              <a16:creationId xmlns:a16="http://schemas.microsoft.com/office/drawing/2014/main" id="{00000000-0008-0000-0C00-000003300000}"/>
            </a:ext>
          </a:extLst>
        </xdr:cNvPr>
        <xdr:cNvSpPr>
          <a:spLocks/>
        </xdr:cNvSpPr>
      </xdr:nvSpPr>
      <xdr:spPr bwMode="auto">
        <a:xfrm>
          <a:off x="257175" y="6210300"/>
          <a:ext cx="1622495" cy="341119"/>
        </a:xfrm>
        <a:prstGeom prst="borderCallout2">
          <a:avLst>
            <a:gd name="adj1" fmla="val 32431"/>
            <a:gd name="adj2" fmla="val 104819"/>
            <a:gd name="adj3" fmla="val 32431"/>
            <a:gd name="adj4" fmla="val 113255"/>
            <a:gd name="adj5" fmla="val -113514"/>
            <a:gd name="adj6" fmla="val 130722"/>
          </a:avLst>
        </a:prstGeom>
        <a:solidFill>
          <a:srgbClr val="CCFFFF"/>
        </a:solidFill>
        <a:ln w="9525">
          <a:solidFill>
            <a:srgbClr val="008080"/>
          </a:solidFill>
          <a:miter lim="800000"/>
          <a:headEnd/>
          <a:tailEnd/>
        </a:ln>
      </xdr:spPr>
      <xdr:txBody>
        <a:bodyPr wrap="none" lIns="18288" tIns="22860" rIns="0" bIns="22860" anchor="ctr" upright="1">
          <a:spAutoFit/>
        </a:bodyPr>
        <a:lstStyle/>
        <a:p>
          <a:pPr algn="l" rtl="1">
            <a:defRPr sz="1000"/>
          </a:pPr>
          <a:r>
            <a:rPr lang="de-DE" sz="1000" b="0" i="0" strike="noStrike">
              <a:solidFill>
                <a:srgbClr val="000000"/>
              </a:solidFill>
              <a:latin typeface="Arial"/>
              <a:cs typeface="Arial"/>
            </a:rPr>
            <a:t>Kannst du dein Bundesland </a:t>
          </a:r>
        </a:p>
        <a:p>
          <a:pPr algn="l" rtl="1">
            <a:defRPr sz="1000"/>
          </a:pPr>
          <a:r>
            <a:rPr lang="de-DE" sz="1000" b="0" i="0" strike="noStrike">
              <a:solidFill>
                <a:srgbClr val="000000"/>
              </a:solidFill>
              <a:latin typeface="Arial"/>
              <a:cs typeface="Arial"/>
            </a:rPr>
            <a:t>herausschieben?</a:t>
          </a:r>
        </a:p>
      </xdr:txBody>
    </xdr:sp>
    <xdr:clientData/>
  </xdr:oneCellAnchor>
  <xdr:oneCellAnchor>
    <xdr:from>
      <xdr:col>5</xdr:col>
      <xdr:colOff>561975</xdr:colOff>
      <xdr:row>12</xdr:row>
      <xdr:rowOff>142875</xdr:rowOff>
    </xdr:from>
    <xdr:ext cx="913841" cy="193643"/>
    <xdr:sp macro="" textlink="">
      <xdr:nvSpPr>
        <xdr:cNvPr id="12292" name="AutoShape 4">
          <a:extLst>
            <a:ext uri="{FF2B5EF4-FFF2-40B4-BE49-F238E27FC236}">
              <a16:creationId xmlns:a16="http://schemas.microsoft.com/office/drawing/2014/main" id="{00000000-0008-0000-0C00-000004300000}"/>
            </a:ext>
          </a:extLst>
        </xdr:cNvPr>
        <xdr:cNvSpPr>
          <a:spLocks/>
        </xdr:cNvSpPr>
      </xdr:nvSpPr>
      <xdr:spPr bwMode="auto">
        <a:xfrm>
          <a:off x="4610100" y="2419350"/>
          <a:ext cx="913841" cy="193643"/>
        </a:xfrm>
        <a:prstGeom prst="borderCallout2">
          <a:avLst>
            <a:gd name="adj1" fmla="val 60000"/>
            <a:gd name="adj2" fmla="val -8792"/>
            <a:gd name="adj3" fmla="val 60000"/>
            <a:gd name="adj4" fmla="val -32968"/>
            <a:gd name="adj5" fmla="val 360000"/>
            <a:gd name="adj6" fmla="val -52745"/>
          </a:avLst>
        </a:prstGeom>
        <a:solidFill>
          <a:srgbClr val="CCFFFF"/>
        </a:solidFill>
        <a:ln w="9525">
          <a:solidFill>
            <a:srgbClr val="008080"/>
          </a:solidFill>
          <a:miter lim="800000"/>
          <a:headEnd/>
          <a:tailEnd/>
        </a:ln>
      </xdr:spPr>
      <xdr:txBody>
        <a:bodyPr wrap="none" lIns="18288" tIns="22860" rIns="18288" bIns="22860" anchor="ctr" upright="1">
          <a:spAutoFit/>
        </a:bodyPr>
        <a:lstStyle/>
        <a:p>
          <a:pPr algn="ctr" rtl="1">
            <a:defRPr sz="1000"/>
          </a:pPr>
          <a:r>
            <a:rPr lang="de-DE" sz="1000" b="0" i="0" strike="noStrike">
              <a:solidFill>
                <a:srgbClr val="000000"/>
              </a:solidFill>
              <a:latin typeface="Arial"/>
              <a:cs typeface="Arial"/>
            </a:rPr>
            <a:t>keine Legende </a:t>
          </a:r>
        </a:p>
      </xdr:txBody>
    </xdr:sp>
    <xdr:clientData/>
  </xdr:oneCellAnchor>
  <xdr:oneCellAnchor>
    <xdr:from>
      <xdr:col>8</xdr:col>
      <xdr:colOff>47625</xdr:colOff>
      <xdr:row>21</xdr:row>
      <xdr:rowOff>123825</xdr:rowOff>
    </xdr:from>
    <xdr:ext cx="1330236" cy="341119"/>
    <xdr:sp macro="" textlink="">
      <xdr:nvSpPr>
        <xdr:cNvPr id="12293" name="AutoShape 5">
          <a:extLst>
            <a:ext uri="{FF2B5EF4-FFF2-40B4-BE49-F238E27FC236}">
              <a16:creationId xmlns:a16="http://schemas.microsoft.com/office/drawing/2014/main" id="{00000000-0008-0000-0C00-000005300000}"/>
            </a:ext>
          </a:extLst>
        </xdr:cNvPr>
        <xdr:cNvSpPr>
          <a:spLocks/>
        </xdr:cNvSpPr>
      </xdr:nvSpPr>
      <xdr:spPr bwMode="auto">
        <a:xfrm>
          <a:off x="6848475" y="3905250"/>
          <a:ext cx="1330236" cy="341119"/>
        </a:xfrm>
        <a:prstGeom prst="borderCallout2">
          <a:avLst>
            <a:gd name="adj1" fmla="val 32431"/>
            <a:gd name="adj2" fmla="val -5926"/>
            <a:gd name="adj3" fmla="val 32431"/>
            <a:gd name="adj4" fmla="val -42963"/>
            <a:gd name="adj5" fmla="val 267569"/>
            <a:gd name="adj6" fmla="val -72593"/>
          </a:avLst>
        </a:prstGeom>
        <a:solidFill>
          <a:srgbClr val="CCFFFF"/>
        </a:solidFill>
        <a:ln w="9525">
          <a:solidFill>
            <a:srgbClr val="FFFF00"/>
          </a:solidFill>
          <a:miter lim="800000"/>
          <a:headEnd/>
          <a:tailEnd/>
        </a:ln>
      </xdr:spPr>
      <xdr:txBody>
        <a:bodyPr wrap="none" lIns="18288" tIns="22860" rIns="0" bIns="22860" anchor="ctr" upright="1">
          <a:spAutoFit/>
        </a:bodyPr>
        <a:lstStyle/>
        <a:p>
          <a:pPr algn="l" rtl="1">
            <a:defRPr sz="1000"/>
          </a:pPr>
          <a:r>
            <a:rPr lang="de-DE" sz="1000" b="0" i="0" strike="noStrike">
              <a:solidFill>
                <a:srgbClr val="000000"/>
              </a:solidFill>
              <a:latin typeface="Arial"/>
              <a:cs typeface="Arial"/>
            </a:rPr>
            <a:t>hebe dein Bundesland </a:t>
          </a:r>
        </a:p>
        <a:p>
          <a:pPr algn="l" rtl="1">
            <a:defRPr sz="1000"/>
          </a:pPr>
          <a:r>
            <a:rPr lang="de-DE" sz="1000" b="0" i="0" strike="noStrike">
              <a:solidFill>
                <a:srgbClr val="000000"/>
              </a:solidFill>
              <a:latin typeface="Arial"/>
              <a:cs typeface="Arial"/>
            </a:rPr>
            <a:t>farbig hervor!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195262</xdr:colOff>
      <xdr:row>0</xdr:row>
      <xdr:rowOff>219076</xdr:rowOff>
    </xdr:from>
    <xdr:to>
      <xdr:col>8</xdr:col>
      <xdr:colOff>819150</xdr:colOff>
      <xdr:row>14</xdr:row>
      <xdr:rowOff>190501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195262</xdr:colOff>
      <xdr:row>0</xdr:row>
      <xdr:rowOff>219076</xdr:rowOff>
    </xdr:from>
    <xdr:to>
      <xdr:col>8</xdr:col>
      <xdr:colOff>819150</xdr:colOff>
      <xdr:row>14</xdr:row>
      <xdr:rowOff>190501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0</xdr:col>
      <xdr:colOff>0</xdr:colOff>
      <xdr:row>2</xdr:row>
      <xdr:rowOff>105266</xdr:rowOff>
    </xdr:from>
    <xdr:ext cx="4925682" cy="1344663"/>
    <xdr:sp macro="" textlink="">
      <xdr:nvSpPr>
        <xdr:cNvPr id="3" name="Rechteck 2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SpPr/>
      </xdr:nvSpPr>
      <xdr:spPr>
        <a:xfrm rot="19562174">
          <a:off x="0" y="433070"/>
          <a:ext cx="4925682" cy="1344663"/>
        </a:xfrm>
        <a:prstGeom prst="rect">
          <a:avLst/>
        </a:prstGeom>
        <a:noFill/>
        <a:effectLst>
          <a:glow rad="127000">
            <a:schemeClr val="accent1"/>
          </a:glow>
        </a:effectLst>
      </xdr:spPr>
      <xdr:txBody>
        <a:bodyPr wrap="square" lIns="91440" tIns="45720" rIns="91440" bIns="45720">
          <a:spAutoFit/>
        </a:bodyPr>
        <a:lstStyle/>
        <a:p>
          <a:pPr algn="ctr"/>
          <a:r>
            <a:rPr lang="de-DE" sz="8000" b="0" cap="none" spc="0">
              <a:ln w="0"/>
              <a:gradFill>
                <a:gsLst>
                  <a:gs pos="21000">
                    <a:srgbClr val="53575C"/>
                  </a:gs>
                  <a:gs pos="88000">
                    <a:srgbClr val="C5C7CA"/>
                  </a:gs>
                </a:gsLst>
                <a:lin ang="5400000"/>
              </a:gradFill>
              <a:effectLst/>
            </a:rPr>
            <a:t>Lösung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138021</xdr:colOff>
      <xdr:row>0</xdr:row>
      <xdr:rowOff>155276</xdr:rowOff>
    </xdr:from>
    <xdr:to>
      <xdr:col>12</xdr:col>
      <xdr:colOff>457200</xdr:colOff>
      <xdr:row>26</xdr:row>
      <xdr:rowOff>81950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138021</xdr:colOff>
      <xdr:row>0</xdr:row>
      <xdr:rowOff>155276</xdr:rowOff>
    </xdr:from>
    <xdr:to>
      <xdr:col>12</xdr:col>
      <xdr:colOff>457200</xdr:colOff>
      <xdr:row>26</xdr:row>
      <xdr:rowOff>81950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4</xdr:col>
      <xdr:colOff>112144</xdr:colOff>
      <xdr:row>21</xdr:row>
      <xdr:rowOff>34505</xdr:rowOff>
    </xdr:from>
    <xdr:ext cx="2506056" cy="937629"/>
    <xdr:sp macro="" textlink="">
      <xdr:nvSpPr>
        <xdr:cNvPr id="3" name="Rechteck 2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SpPr/>
      </xdr:nvSpPr>
      <xdr:spPr>
        <a:xfrm>
          <a:off x="3148642" y="3476445"/>
          <a:ext cx="2506056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de-DE" sz="5400" b="0" cap="none" spc="0">
              <a:ln w="0"/>
              <a:gradFill>
                <a:gsLst>
                  <a:gs pos="21000">
                    <a:srgbClr val="53575C"/>
                  </a:gs>
                  <a:gs pos="88000">
                    <a:srgbClr val="C5C7CA"/>
                  </a:gs>
                </a:gsLst>
                <a:lin ang="5400000"/>
              </a:gradFill>
              <a:effectLst/>
            </a:rPr>
            <a:t>Lösung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293299</xdr:colOff>
      <xdr:row>2</xdr:row>
      <xdr:rowOff>99202</xdr:rowOff>
    </xdr:from>
    <xdr:to>
      <xdr:col>10</xdr:col>
      <xdr:colOff>646981</xdr:colOff>
      <xdr:row>8</xdr:row>
      <xdr:rowOff>163901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310551</xdr:colOff>
      <xdr:row>9</xdr:row>
      <xdr:rowOff>34505</xdr:rowOff>
    </xdr:from>
    <xdr:to>
      <xdr:col>10</xdr:col>
      <xdr:colOff>646981</xdr:colOff>
      <xdr:row>16</xdr:row>
      <xdr:rowOff>60385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00000000-0008-0000-1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319178</xdr:colOff>
      <xdr:row>16</xdr:row>
      <xdr:rowOff>142334</xdr:rowOff>
    </xdr:from>
    <xdr:to>
      <xdr:col>10</xdr:col>
      <xdr:colOff>646981</xdr:colOff>
      <xdr:row>27</xdr:row>
      <xdr:rowOff>163901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00000000-0008-0000-1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oneCellAnchor>
    <xdr:from>
      <xdr:col>4</xdr:col>
      <xdr:colOff>828921</xdr:colOff>
      <xdr:row>20</xdr:row>
      <xdr:rowOff>116063</xdr:rowOff>
    </xdr:from>
    <xdr:ext cx="3027871" cy="1322450"/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1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244981" y="3394101"/>
          <a:ext cx="3027871" cy="1322450"/>
        </a:xfrm>
        <a:prstGeom prst="rect">
          <a:avLst/>
        </a:prstGeom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293299</xdr:colOff>
      <xdr:row>2</xdr:row>
      <xdr:rowOff>99202</xdr:rowOff>
    </xdr:from>
    <xdr:to>
      <xdr:col>10</xdr:col>
      <xdr:colOff>646981</xdr:colOff>
      <xdr:row>8</xdr:row>
      <xdr:rowOff>163901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310551</xdr:colOff>
      <xdr:row>9</xdr:row>
      <xdr:rowOff>34505</xdr:rowOff>
    </xdr:from>
    <xdr:to>
      <xdr:col>10</xdr:col>
      <xdr:colOff>646981</xdr:colOff>
      <xdr:row>16</xdr:row>
      <xdr:rowOff>60385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319178</xdr:colOff>
      <xdr:row>16</xdr:row>
      <xdr:rowOff>142334</xdr:rowOff>
    </xdr:from>
    <xdr:to>
      <xdr:col>10</xdr:col>
      <xdr:colOff>646981</xdr:colOff>
      <xdr:row>27</xdr:row>
      <xdr:rowOff>163901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00000000-0008-0000-1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oneCellAnchor>
    <xdr:from>
      <xdr:col>0</xdr:col>
      <xdr:colOff>0</xdr:colOff>
      <xdr:row>12</xdr:row>
      <xdr:rowOff>120770</xdr:rowOff>
    </xdr:from>
    <xdr:ext cx="4925682" cy="1344663"/>
    <xdr:sp macro="" textlink="">
      <xdr:nvSpPr>
        <xdr:cNvPr id="5" name="Rechteck 4">
          <a:extLst>
            <a:ext uri="{FF2B5EF4-FFF2-40B4-BE49-F238E27FC236}">
              <a16:creationId xmlns:a16="http://schemas.microsoft.com/office/drawing/2014/main" id="{00000000-0008-0000-1200-000005000000}"/>
            </a:ext>
          </a:extLst>
        </xdr:cNvPr>
        <xdr:cNvSpPr/>
      </xdr:nvSpPr>
      <xdr:spPr>
        <a:xfrm rot="19562174">
          <a:off x="0" y="2087593"/>
          <a:ext cx="4925682" cy="1344663"/>
        </a:xfrm>
        <a:prstGeom prst="rect">
          <a:avLst/>
        </a:prstGeom>
        <a:noFill/>
        <a:effectLst>
          <a:glow rad="127000">
            <a:schemeClr val="accent1"/>
          </a:glow>
        </a:effectLst>
      </xdr:spPr>
      <xdr:txBody>
        <a:bodyPr wrap="square" lIns="91440" tIns="45720" rIns="91440" bIns="45720">
          <a:spAutoFit/>
        </a:bodyPr>
        <a:lstStyle/>
        <a:p>
          <a:pPr algn="ctr"/>
          <a:r>
            <a:rPr lang="de-DE" sz="8000" b="0" cap="none" spc="0">
              <a:ln w="0"/>
              <a:gradFill>
                <a:gsLst>
                  <a:gs pos="21000">
                    <a:srgbClr val="53575C"/>
                  </a:gs>
                  <a:gs pos="88000">
                    <a:srgbClr val="C5C7CA"/>
                  </a:gs>
                </a:gsLst>
                <a:lin ang="5400000"/>
              </a:gradFill>
              <a:effectLst/>
            </a:rPr>
            <a:t>Lösung</a:t>
          </a:r>
        </a:p>
      </xdr:txBody>
    </xdr:sp>
    <xdr:clientData/>
  </xdr:oneCellAnchor>
  <xdr:oneCellAnchor>
    <xdr:from>
      <xdr:col>4</xdr:col>
      <xdr:colOff>828138</xdr:colOff>
      <xdr:row>20</xdr:row>
      <xdr:rowOff>125400</xdr:rowOff>
    </xdr:from>
    <xdr:ext cx="3027871" cy="1322450"/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1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244198" y="3403438"/>
          <a:ext cx="3027871" cy="1322450"/>
        </a:xfrm>
        <a:prstGeom prst="rect">
          <a:avLst/>
        </a:prstGeom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290649" cy="6003985"/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6"/>
  </sheetPr>
  <dimension ref="A1:F21"/>
  <sheetViews>
    <sheetView tabSelected="1" workbookViewId="0">
      <selection sqref="A1:E10"/>
    </sheetView>
  </sheetViews>
  <sheetFormatPr baseColWidth="10" defaultColWidth="10.28515625" defaultRowHeight="12.75"/>
  <cols>
    <col min="1" max="1" width="15.42578125" style="3" bestFit="1" customWidth="1"/>
    <col min="2" max="4" width="10.28515625" style="3" customWidth="1"/>
    <col min="5" max="5" width="14.28515625" style="3" customWidth="1"/>
    <col min="6" max="6" width="31.28515625" style="3" customWidth="1"/>
    <col min="7" max="16384" width="10.28515625" style="3"/>
  </cols>
  <sheetData>
    <row r="1" spans="1:6" ht="26.45" customHeight="1">
      <c r="A1" s="99" t="s">
        <v>16</v>
      </c>
      <c r="B1" s="99"/>
      <c r="C1" s="99"/>
      <c r="D1" s="99"/>
      <c r="E1" s="99"/>
    </row>
    <row r="2" spans="1:6" ht="18" customHeight="1">
      <c r="A2" s="2"/>
      <c r="B2" s="2" t="s">
        <v>17</v>
      </c>
      <c r="C2" s="2" t="s">
        <v>18</v>
      </c>
      <c r="D2" s="2" t="s">
        <v>19</v>
      </c>
      <c r="E2" s="4" t="s">
        <v>20</v>
      </c>
    </row>
    <row r="3" spans="1:6">
      <c r="A3" s="2" t="s">
        <v>21</v>
      </c>
      <c r="B3" s="2">
        <v>45</v>
      </c>
      <c r="C3" s="2">
        <v>111</v>
      </c>
      <c r="D3" s="2">
        <v>123</v>
      </c>
      <c r="E3" s="5"/>
    </row>
    <row r="4" spans="1:6">
      <c r="A4" s="2" t="s">
        <v>22</v>
      </c>
      <c r="B4" s="2">
        <v>52</v>
      </c>
      <c r="C4" s="2">
        <v>109</v>
      </c>
      <c r="D4" s="2">
        <v>119</v>
      </c>
      <c r="E4" s="5"/>
    </row>
    <row r="5" spans="1:6">
      <c r="A5" s="2" t="s">
        <v>23</v>
      </c>
      <c r="B5" s="2">
        <v>49</v>
      </c>
      <c r="C5" s="2">
        <v>112</v>
      </c>
      <c r="D5" s="2">
        <v>120</v>
      </c>
      <c r="E5" s="5"/>
    </row>
    <row r="6" spans="1:6">
      <c r="A6" s="2" t="s">
        <v>24</v>
      </c>
      <c r="B6" s="2">
        <v>46</v>
      </c>
      <c r="C6" s="2">
        <v>100</v>
      </c>
      <c r="D6" s="2">
        <v>109</v>
      </c>
      <c r="E6" s="5"/>
    </row>
    <row r="7" spans="1:6">
      <c r="A7" s="2" t="s">
        <v>25</v>
      </c>
      <c r="B7" s="2">
        <v>43</v>
      </c>
      <c r="C7" s="2">
        <v>97</v>
      </c>
      <c r="D7" s="2">
        <v>108</v>
      </c>
      <c r="E7" s="5"/>
    </row>
    <row r="8" spans="1:6">
      <c r="A8" s="2" t="s">
        <v>26</v>
      </c>
      <c r="B8" s="2">
        <v>49</v>
      </c>
      <c r="C8" s="2">
        <v>96</v>
      </c>
      <c r="D8" s="2">
        <v>117</v>
      </c>
      <c r="E8" s="5"/>
    </row>
    <row r="9" spans="1:6">
      <c r="A9" s="2"/>
      <c r="B9" s="2"/>
      <c r="C9" s="2"/>
      <c r="D9" s="2"/>
      <c r="E9" s="2"/>
    </row>
    <row r="10" spans="1:6">
      <c r="A10" s="4" t="s">
        <v>2</v>
      </c>
      <c r="B10" s="5"/>
      <c r="C10" s="5"/>
      <c r="D10" s="5"/>
      <c r="E10" s="2"/>
    </row>
    <row r="14" spans="1:6">
      <c r="A14" s="11"/>
      <c r="B14" s="12"/>
      <c r="C14" s="12"/>
      <c r="D14" s="12"/>
      <c r="E14" s="12"/>
      <c r="F14" s="13"/>
    </row>
    <row r="15" spans="1:6" ht="15.75">
      <c r="A15" s="14" t="s">
        <v>61</v>
      </c>
      <c r="B15" s="20"/>
      <c r="C15" s="20"/>
      <c r="D15" s="20"/>
      <c r="E15" s="20"/>
      <c r="F15" s="21"/>
    </row>
    <row r="16" spans="1:6" ht="15.75">
      <c r="A16" s="14" t="s">
        <v>62</v>
      </c>
      <c r="B16" s="20"/>
      <c r="C16" s="20"/>
      <c r="D16" s="20"/>
      <c r="E16" s="20"/>
      <c r="F16" s="21"/>
    </row>
    <row r="17" spans="1:6" ht="15.75">
      <c r="A17" s="16" t="s">
        <v>60</v>
      </c>
      <c r="B17" s="10"/>
      <c r="C17" s="10"/>
      <c r="D17" s="10"/>
      <c r="E17" s="10"/>
      <c r="F17" s="15"/>
    </row>
    <row r="18" spans="1:6" ht="15.75">
      <c r="A18" s="14" t="s">
        <v>64</v>
      </c>
      <c r="B18" s="10"/>
      <c r="C18" s="10"/>
      <c r="D18" s="10"/>
      <c r="E18" s="10"/>
      <c r="F18" s="15"/>
    </row>
    <row r="19" spans="1:6" ht="15.75">
      <c r="A19" s="16" t="s">
        <v>63</v>
      </c>
      <c r="B19" s="10"/>
      <c r="C19" s="10"/>
      <c r="D19" s="10"/>
      <c r="E19" s="10"/>
      <c r="F19" s="15"/>
    </row>
    <row r="20" spans="1:6" ht="15.75">
      <c r="A20" s="14" t="s">
        <v>65</v>
      </c>
      <c r="B20" s="10"/>
      <c r="C20" s="10"/>
      <c r="D20" s="10"/>
      <c r="E20" s="10"/>
      <c r="F20" s="15"/>
    </row>
    <row r="21" spans="1:6">
      <c r="A21" s="17"/>
      <c r="B21" s="18"/>
      <c r="C21" s="18"/>
      <c r="D21" s="18"/>
      <c r="E21" s="18"/>
      <c r="F21" s="19"/>
    </row>
  </sheetData>
  <mergeCells count="1">
    <mergeCell ref="A1:E1"/>
  </mergeCells>
  <phoneticPr fontId="3" type="noConversion"/>
  <conditionalFormatting sqref="B10:D10">
    <cfRule type="cellIs" dxfId="7" priority="4" operator="equal">
      <formula>SUM(B3:B8)</formula>
    </cfRule>
  </conditionalFormatting>
  <conditionalFormatting sqref="E3:E8">
    <cfRule type="cellIs" dxfId="6" priority="2" operator="equal">
      <formula>SUM(B3:D3)</formula>
    </cfRule>
  </conditionalFormatting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theme="0" tint="-0.34998626667073579"/>
  </sheetPr>
  <dimension ref="A1:J34"/>
  <sheetViews>
    <sheetView zoomScaleNormal="100" workbookViewId="0">
      <selection activeCell="C22" sqref="C22"/>
    </sheetView>
  </sheetViews>
  <sheetFormatPr baseColWidth="10" defaultColWidth="12.42578125" defaultRowHeight="12.75"/>
  <cols>
    <col min="1" max="1" width="8.42578125" style="64" customWidth="1"/>
    <col min="2" max="2" width="8" style="63" bestFit="1" customWidth="1"/>
    <col min="3" max="4" width="9.42578125" style="63" bestFit="1" customWidth="1"/>
    <col min="5" max="5" width="12.42578125" style="62"/>
    <col min="6" max="6" width="8.85546875" style="62" customWidth="1"/>
    <col min="7" max="7" width="6.42578125" style="62" customWidth="1"/>
    <col min="8" max="16384" width="12.42578125" style="62"/>
  </cols>
  <sheetData>
    <row r="1" spans="1:10" s="73" customFormat="1" ht="60" customHeight="1">
      <c r="A1" s="107" t="str">
        <f>"Verkehrsunfälle in Österreich "</f>
        <v xml:space="preserve">Verkehrsunfälle in Österreich </v>
      </c>
      <c r="B1" s="107"/>
      <c r="C1" s="107"/>
      <c r="D1" s="107"/>
      <c r="E1" s="107"/>
      <c r="F1" s="107"/>
      <c r="G1" s="107"/>
      <c r="H1" s="74"/>
      <c r="I1" s="74"/>
      <c r="J1" s="74"/>
    </row>
    <row r="2" spans="1:10" s="73" customFormat="1" ht="27.2" customHeight="1">
      <c r="A2" s="108" t="str">
        <f>A5&amp;" bis "&amp;A27</f>
        <v>1992 bis 2014</v>
      </c>
      <c r="B2" s="108"/>
      <c r="C2" s="108"/>
      <c r="D2" s="108"/>
      <c r="E2" s="108"/>
      <c r="F2" s="108"/>
      <c r="G2" s="108"/>
      <c r="H2" s="74"/>
      <c r="I2" s="74"/>
      <c r="J2" s="74"/>
    </row>
    <row r="3" spans="1:10" ht="22.15" customHeight="1"/>
    <row r="4" spans="1:10" ht="18" customHeight="1">
      <c r="A4" s="72" t="s">
        <v>137</v>
      </c>
      <c r="B4" s="71" t="s">
        <v>136</v>
      </c>
      <c r="C4" s="71" t="s">
        <v>135</v>
      </c>
      <c r="D4" s="71" t="s">
        <v>134</v>
      </c>
    </row>
    <row r="5" spans="1:10" ht="18" customHeight="1">
      <c r="A5" s="68">
        <v>1992</v>
      </c>
      <c r="B5" s="67">
        <v>44730</v>
      </c>
      <c r="C5" s="67">
        <v>57473</v>
      </c>
      <c r="D5" s="67">
        <v>1403</v>
      </c>
    </row>
    <row r="6" spans="1:10" ht="18" customHeight="1">
      <c r="A6" s="68">
        <v>1993</v>
      </c>
      <c r="B6" s="67">
        <v>41791</v>
      </c>
      <c r="C6" s="67">
        <v>53987</v>
      </c>
      <c r="D6" s="67">
        <v>1283</v>
      </c>
    </row>
    <row r="7" spans="1:10" ht="18" customHeight="1">
      <c r="A7" s="68">
        <v>1994</v>
      </c>
      <c r="B7" s="67">
        <v>42015</v>
      </c>
      <c r="C7" s="67">
        <v>53818</v>
      </c>
      <c r="D7" s="67">
        <v>1338</v>
      </c>
    </row>
    <row r="8" spans="1:10" ht="18" customHeight="1">
      <c r="A8" s="68">
        <v>1995</v>
      </c>
      <c r="B8" s="67">
        <v>38956</v>
      </c>
      <c r="C8" s="67">
        <v>50764</v>
      </c>
      <c r="D8" s="67">
        <v>1210</v>
      </c>
    </row>
    <row r="9" spans="1:10" ht="18" customHeight="1">
      <c r="A9" s="68">
        <v>1996</v>
      </c>
      <c r="B9" s="67">
        <v>38253</v>
      </c>
      <c r="C9" s="67">
        <v>49673</v>
      </c>
      <c r="D9" s="67">
        <v>1027</v>
      </c>
    </row>
    <row r="10" spans="1:10" ht="18" customHeight="1">
      <c r="A10" s="68">
        <v>1997</v>
      </c>
      <c r="B10" s="67">
        <v>39695</v>
      </c>
      <c r="C10" s="67">
        <v>51591</v>
      </c>
      <c r="D10" s="67">
        <v>1105</v>
      </c>
    </row>
    <row r="11" spans="1:10" ht="18" customHeight="1">
      <c r="A11" s="68">
        <v>1998</v>
      </c>
      <c r="B11" s="67">
        <v>39225</v>
      </c>
      <c r="C11" s="67">
        <v>51077</v>
      </c>
      <c r="D11" s="67">
        <v>963</v>
      </c>
    </row>
    <row r="12" spans="1:10" ht="18" customHeight="1">
      <c r="A12" s="68">
        <v>1999</v>
      </c>
      <c r="B12" s="67">
        <v>42348</v>
      </c>
      <c r="C12" s="67">
        <v>54967</v>
      </c>
      <c r="D12" s="67">
        <v>1079</v>
      </c>
    </row>
    <row r="13" spans="1:10" ht="18" customHeight="1">
      <c r="A13" s="68">
        <v>2000</v>
      </c>
      <c r="B13" s="67">
        <v>42126</v>
      </c>
      <c r="C13" s="67">
        <v>54929</v>
      </c>
      <c r="D13" s="67">
        <v>976</v>
      </c>
    </row>
    <row r="14" spans="1:10" ht="18" customHeight="1">
      <c r="A14" s="68">
        <v>2001</v>
      </c>
      <c r="B14" s="67">
        <v>43073</v>
      </c>
      <c r="C14" s="67">
        <v>56265</v>
      </c>
      <c r="D14" s="67">
        <v>958</v>
      </c>
    </row>
    <row r="15" spans="1:10" ht="18" customHeight="1">
      <c r="A15" s="68">
        <v>2002</v>
      </c>
      <c r="B15" s="67">
        <v>43175</v>
      </c>
      <c r="C15" s="67">
        <v>56684</v>
      </c>
      <c r="D15" s="67">
        <v>956</v>
      </c>
    </row>
    <row r="16" spans="1:10" ht="18" customHeight="1">
      <c r="A16" s="68">
        <v>2003</v>
      </c>
      <c r="B16" s="67">
        <v>43426</v>
      </c>
      <c r="C16" s="67">
        <v>56881</v>
      </c>
      <c r="D16" s="67">
        <v>931</v>
      </c>
    </row>
    <row r="17" spans="1:4" ht="18" customHeight="1">
      <c r="A17" s="68">
        <v>2004</v>
      </c>
      <c r="B17" s="67">
        <v>42657</v>
      </c>
      <c r="C17" s="67">
        <v>55857</v>
      </c>
      <c r="D17" s="67">
        <v>878</v>
      </c>
    </row>
    <row r="18" spans="1:4" ht="18" customHeight="1">
      <c r="A18" s="68">
        <v>2005</v>
      </c>
      <c r="B18" s="67">
        <v>40896</v>
      </c>
      <c r="C18" s="67">
        <v>53234</v>
      </c>
      <c r="D18" s="67">
        <v>768</v>
      </c>
    </row>
    <row r="19" spans="1:4" ht="18" customHeight="1">
      <c r="A19" s="68">
        <v>2006</v>
      </c>
      <c r="B19" s="67">
        <v>39884</v>
      </c>
      <c r="C19" s="67">
        <v>51930</v>
      </c>
      <c r="D19" s="67">
        <v>730</v>
      </c>
    </row>
    <row r="20" spans="1:4" ht="18" customHeight="1">
      <c r="A20" s="68">
        <v>2007</v>
      </c>
      <c r="B20" s="67">
        <v>41096</v>
      </c>
      <c r="C20" s="67">
        <v>53211</v>
      </c>
      <c r="D20" s="67">
        <v>691</v>
      </c>
    </row>
    <row r="21" spans="1:4" ht="18" customHeight="1">
      <c r="A21" s="68">
        <v>2008</v>
      </c>
      <c r="B21" s="67">
        <v>39173</v>
      </c>
      <c r="C21" s="67">
        <v>50521</v>
      </c>
      <c r="D21" s="67">
        <v>679</v>
      </c>
    </row>
    <row r="22" spans="1:4" ht="18" customHeight="1">
      <c r="A22" s="68">
        <v>2009</v>
      </c>
      <c r="B22" s="67">
        <v>37925</v>
      </c>
      <c r="C22" s="67">
        <v>49158</v>
      </c>
      <c r="D22" s="67">
        <v>633</v>
      </c>
    </row>
    <row r="23" spans="1:4" ht="18" customHeight="1">
      <c r="A23" s="68">
        <v>2010</v>
      </c>
      <c r="B23" s="67">
        <v>35348</v>
      </c>
      <c r="C23" s="67">
        <v>45858</v>
      </c>
      <c r="D23" s="67">
        <v>552</v>
      </c>
    </row>
    <row r="24" spans="1:4" ht="18" customHeight="1">
      <c r="A24" s="68">
        <v>2011</v>
      </c>
      <c r="B24" s="67">
        <v>35129</v>
      </c>
      <c r="C24" s="67">
        <v>45025</v>
      </c>
      <c r="D24" s="67">
        <v>523</v>
      </c>
    </row>
    <row r="25" spans="1:4" ht="18" customHeight="1">
      <c r="A25" s="68">
        <v>2012</v>
      </c>
      <c r="B25" s="67">
        <v>40831</v>
      </c>
      <c r="C25" s="67">
        <v>50895</v>
      </c>
      <c r="D25" s="67">
        <v>531</v>
      </c>
    </row>
    <row r="26" spans="1:4" ht="18" customHeight="1">
      <c r="A26" s="68">
        <v>2013</v>
      </c>
      <c r="B26" s="67">
        <v>38502</v>
      </c>
      <c r="C26" s="67">
        <v>48044</v>
      </c>
      <c r="D26" s="67">
        <v>455</v>
      </c>
    </row>
    <row r="27" spans="1:4" ht="18" customHeight="1">
      <c r="A27" s="68">
        <v>2014</v>
      </c>
      <c r="B27" s="67">
        <v>37957</v>
      </c>
      <c r="C27" s="67">
        <v>47670</v>
      </c>
      <c r="D27" s="67">
        <v>430</v>
      </c>
    </row>
    <row r="28" spans="1:4">
      <c r="A28" s="62"/>
    </row>
    <row r="29" spans="1:4">
      <c r="A29" s="62"/>
    </row>
    <row r="30" spans="1:4">
      <c r="A30" s="66" t="s">
        <v>131</v>
      </c>
    </row>
    <row r="31" spans="1:4" ht="13.15" customHeight="1">
      <c r="A31" s="65"/>
      <c r="B31" s="65"/>
      <c r="C31" s="65"/>
      <c r="D31" s="65"/>
    </row>
    <row r="32" spans="1:4">
      <c r="A32" s="65"/>
      <c r="B32" s="65"/>
      <c r="C32" s="65"/>
      <c r="D32" s="65"/>
    </row>
    <row r="33" spans="1:4">
      <c r="A33" s="65"/>
      <c r="B33" s="65"/>
      <c r="C33" s="65"/>
      <c r="D33" s="65"/>
    </row>
    <row r="34" spans="1:4" ht="13.15" customHeight="1"/>
  </sheetData>
  <sheetProtection sheet="1" objects="1" scenarios="1" selectLockedCells="1" selectUnlockedCells="1"/>
  <mergeCells count="2">
    <mergeCell ref="A1:G1"/>
    <mergeCell ref="A2:G2"/>
  </mergeCells>
  <printOptions horizontalCentered="1"/>
  <pageMargins left="0.78740157480314965" right="0.78740157480314965" top="0.59055118110236227" bottom="0.59055118110236227" header="0.31496062992125984" footer="0.31496062992125984"/>
  <pageSetup paperSize="9" orientation="portrait" r:id="rId1"/>
  <rowBreaks count="1" manualBreakCount="1">
    <brk id="16" max="16383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theme="6"/>
  </sheetPr>
  <dimension ref="A1:F26"/>
  <sheetViews>
    <sheetView workbookViewId="0">
      <selection activeCell="O26" sqref="O26"/>
    </sheetView>
  </sheetViews>
  <sheetFormatPr baseColWidth="10" defaultRowHeight="12.75"/>
  <cols>
    <col min="1" max="1" width="20.85546875" bestFit="1" customWidth="1"/>
    <col min="2" max="2" width="14.85546875" customWidth="1"/>
    <col min="3" max="3" width="6.42578125" customWidth="1"/>
    <col min="4" max="5" width="10.7109375" customWidth="1"/>
    <col min="6" max="6" width="27.85546875" customWidth="1"/>
    <col min="7" max="10" width="10.7109375" customWidth="1"/>
  </cols>
  <sheetData>
    <row r="1" spans="1:3" ht="18">
      <c r="A1" s="109" t="s">
        <v>56</v>
      </c>
      <c r="B1" s="109"/>
      <c r="C1" s="9" t="s">
        <v>59</v>
      </c>
    </row>
    <row r="3" spans="1:3" ht="14.25">
      <c r="A3" s="22" t="s">
        <v>57</v>
      </c>
      <c r="B3" s="23" t="s">
        <v>58</v>
      </c>
    </row>
    <row r="4" spans="1:3" ht="14.25">
      <c r="A4" s="6" t="s">
        <v>41</v>
      </c>
      <c r="B4" s="8">
        <v>500</v>
      </c>
    </row>
    <row r="5" spans="1:3" ht="14.25">
      <c r="A5" s="6" t="s">
        <v>42</v>
      </c>
      <c r="B5" s="8">
        <v>917</v>
      </c>
    </row>
    <row r="6" spans="1:3" ht="14.25">
      <c r="A6" s="6" t="s">
        <v>43</v>
      </c>
      <c r="B6" s="8">
        <v>1350</v>
      </c>
    </row>
    <row r="7" spans="1:3" ht="14.25">
      <c r="A7" s="6" t="s">
        <v>44</v>
      </c>
      <c r="B7" s="8">
        <v>2000</v>
      </c>
    </row>
    <row r="8" spans="1:3" ht="14.25">
      <c r="A8" s="6" t="s">
        <v>45</v>
      </c>
      <c r="B8" s="8">
        <v>2200</v>
      </c>
    </row>
    <row r="9" spans="1:3" ht="14.25">
      <c r="A9" s="6" t="s">
        <v>46</v>
      </c>
      <c r="B9" s="8">
        <v>2250</v>
      </c>
    </row>
    <row r="10" spans="1:3" ht="14.25">
      <c r="A10" s="6" t="s">
        <v>47</v>
      </c>
      <c r="B10" s="8">
        <v>2710</v>
      </c>
    </row>
    <row r="11" spans="1:3" ht="14.25">
      <c r="A11" s="6" t="s">
        <v>48</v>
      </c>
      <c r="B11" s="8">
        <v>2800</v>
      </c>
    </row>
    <row r="12" spans="1:3" ht="14.25">
      <c r="A12" s="6" t="s">
        <v>49</v>
      </c>
      <c r="B12" s="8">
        <v>3510</v>
      </c>
    </row>
    <row r="13" spans="1:3" ht="14.25">
      <c r="A13" s="6" t="s">
        <v>50</v>
      </c>
      <c r="B13" s="8">
        <v>7700</v>
      </c>
    </row>
    <row r="14" spans="1:3" ht="14.25">
      <c r="A14" s="6" t="s">
        <v>51</v>
      </c>
      <c r="B14" s="8">
        <v>10490</v>
      </c>
    </row>
    <row r="15" spans="1:3" ht="14.25">
      <c r="A15" s="6" t="s">
        <v>52</v>
      </c>
      <c r="B15" s="8">
        <v>11340</v>
      </c>
    </row>
    <row r="16" spans="1:3" ht="14.25">
      <c r="A16" s="6" t="s">
        <v>53</v>
      </c>
      <c r="B16" s="8">
        <v>19320</v>
      </c>
    </row>
    <row r="17" spans="1:6" ht="14.25">
      <c r="A17" s="6" t="s">
        <v>54</v>
      </c>
      <c r="B17" s="8">
        <v>21450</v>
      </c>
    </row>
    <row r="18" spans="1:6" ht="14.25">
      <c r="A18" s="6" t="s">
        <v>55</v>
      </c>
      <c r="B18" s="8">
        <v>22610</v>
      </c>
    </row>
    <row r="19" spans="1:6" ht="14.25">
      <c r="A19" s="7"/>
      <c r="B19" s="7"/>
    </row>
    <row r="22" spans="1:6">
      <c r="A22" s="11"/>
      <c r="B22" s="12"/>
      <c r="C22" s="12"/>
      <c r="D22" s="12"/>
      <c r="E22" s="12"/>
      <c r="F22" s="13"/>
    </row>
    <row r="23" spans="1:6" ht="15.75">
      <c r="A23" s="14" t="s">
        <v>70</v>
      </c>
      <c r="B23" s="20"/>
      <c r="C23" s="20"/>
      <c r="D23" s="20"/>
      <c r="E23" s="20"/>
      <c r="F23" s="21"/>
    </row>
    <row r="24" spans="1:6" ht="15.75">
      <c r="A24" s="14" t="s">
        <v>68</v>
      </c>
      <c r="B24" s="20"/>
      <c r="C24" s="20"/>
      <c r="D24" s="20"/>
      <c r="E24" s="20"/>
      <c r="F24" s="21"/>
    </row>
    <row r="25" spans="1:6" ht="15.75">
      <c r="A25" s="16" t="s">
        <v>69</v>
      </c>
      <c r="B25" s="10"/>
      <c r="C25" s="10"/>
      <c r="D25" s="10"/>
      <c r="E25" s="10"/>
      <c r="F25" s="15"/>
    </row>
    <row r="26" spans="1:6">
      <c r="A26" s="17"/>
      <c r="B26" s="18"/>
      <c r="C26" s="18"/>
      <c r="D26" s="18"/>
      <c r="E26" s="18"/>
      <c r="F26" s="19"/>
    </row>
  </sheetData>
  <mergeCells count="1">
    <mergeCell ref="A1:B1"/>
  </mergeCells>
  <phoneticPr fontId="0" type="noConversion"/>
  <pageMargins left="0.78740157499999996" right="0.78740157499999996" top="0.984251969" bottom="0.984251969" header="0.4921259845" footer="0.4921259845"/>
  <pageSetup paperSize="9" orientation="portrait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theme="6" tint="-0.249977111117893"/>
  </sheetPr>
  <dimension ref="B2:T10"/>
  <sheetViews>
    <sheetView workbookViewId="0">
      <selection activeCell="H30" sqref="H30"/>
    </sheetView>
  </sheetViews>
  <sheetFormatPr baseColWidth="10" defaultRowHeight="12.75"/>
  <cols>
    <col min="1" max="1" width="5.42578125" customWidth="1"/>
    <col min="2" max="2" width="18.42578125" bestFit="1" customWidth="1"/>
    <col min="15" max="15" width="4.85546875" customWidth="1"/>
    <col min="20" max="20" width="27.140625" customWidth="1"/>
  </cols>
  <sheetData>
    <row r="2" spans="2:20" ht="33">
      <c r="B2" s="110" t="s">
        <v>88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2:20">
      <c r="B3" s="24"/>
      <c r="C3" s="25" t="s">
        <v>87</v>
      </c>
      <c r="D3" s="25" t="s">
        <v>86</v>
      </c>
      <c r="E3" s="25" t="s">
        <v>85</v>
      </c>
      <c r="F3" s="25" t="s">
        <v>84</v>
      </c>
      <c r="G3" s="25" t="s">
        <v>15</v>
      </c>
      <c r="H3" s="25" t="s">
        <v>83</v>
      </c>
      <c r="I3" s="25" t="s">
        <v>82</v>
      </c>
      <c r="J3" s="25" t="s">
        <v>81</v>
      </c>
      <c r="K3" s="25" t="s">
        <v>80</v>
      </c>
      <c r="L3" s="25" t="s">
        <v>79</v>
      </c>
      <c r="M3" s="25" t="s">
        <v>78</v>
      </c>
      <c r="N3" s="25" t="s">
        <v>77</v>
      </c>
      <c r="P3" s="111" t="s">
        <v>89</v>
      </c>
      <c r="Q3" s="111"/>
      <c r="R3" s="111"/>
      <c r="S3" s="111"/>
      <c r="T3" s="111"/>
    </row>
    <row r="4" spans="2:20">
      <c r="B4" s="24" t="s">
        <v>76</v>
      </c>
      <c r="C4" s="26">
        <v>3.2</v>
      </c>
      <c r="D4" s="26">
        <v>5.6</v>
      </c>
      <c r="E4" s="26">
        <v>10.4</v>
      </c>
      <c r="F4" s="26">
        <v>14.3</v>
      </c>
      <c r="G4" s="26">
        <v>19.899999999999999</v>
      </c>
      <c r="H4" s="26">
        <v>22.2</v>
      </c>
      <c r="I4" s="26">
        <v>24.4</v>
      </c>
      <c r="J4" s="26">
        <v>24.2</v>
      </c>
      <c r="K4" s="26">
        <v>20.100000000000001</v>
      </c>
      <c r="L4" s="26">
        <v>14.8</v>
      </c>
      <c r="M4" s="26">
        <v>7.8</v>
      </c>
      <c r="N4" s="26">
        <v>4</v>
      </c>
      <c r="P4" s="111"/>
      <c r="Q4" s="111"/>
      <c r="R4" s="111"/>
      <c r="S4" s="111"/>
      <c r="T4" s="111"/>
    </row>
    <row r="5" spans="2:20">
      <c r="B5" s="24" t="s">
        <v>75</v>
      </c>
      <c r="C5" s="26">
        <v>-4</v>
      </c>
      <c r="D5" s="26">
        <v>-2.9</v>
      </c>
      <c r="E5" s="26">
        <v>0.7</v>
      </c>
      <c r="F5" s="26">
        <v>3.8</v>
      </c>
      <c r="G5" s="26">
        <v>8.4</v>
      </c>
      <c r="H5" s="26">
        <v>11.5</v>
      </c>
      <c r="I5" s="26">
        <v>13.5</v>
      </c>
      <c r="J5" s="26">
        <v>13.5</v>
      </c>
      <c r="K5" s="26">
        <v>10.1</v>
      </c>
      <c r="L5" s="26">
        <v>5.5</v>
      </c>
      <c r="M5" s="26">
        <v>0.60000000000000009</v>
      </c>
      <c r="N5" s="26">
        <v>-2.5</v>
      </c>
      <c r="P5" s="111"/>
      <c r="Q5" s="111"/>
      <c r="R5" s="111"/>
      <c r="S5" s="111"/>
      <c r="T5" s="111"/>
    </row>
    <row r="6" spans="2:20">
      <c r="B6" s="24" t="s">
        <v>74</v>
      </c>
      <c r="C6" s="27">
        <v>59.9</v>
      </c>
      <c r="D6" s="27">
        <v>54.7</v>
      </c>
      <c r="E6" s="27">
        <v>78.7</v>
      </c>
      <c r="F6" s="27">
        <v>83.1</v>
      </c>
      <c r="G6" s="27">
        <v>114.5</v>
      </c>
      <c r="H6" s="27">
        <v>154.80000000000001</v>
      </c>
      <c r="I6" s="27">
        <v>157.5</v>
      </c>
      <c r="J6" s="27">
        <v>151.30000000000001</v>
      </c>
      <c r="K6" s="27">
        <v>101.3</v>
      </c>
      <c r="L6" s="27">
        <v>72.599999999999994</v>
      </c>
      <c r="M6" s="27">
        <v>83</v>
      </c>
      <c r="N6" s="27">
        <v>72.8</v>
      </c>
      <c r="P6" s="111"/>
      <c r="Q6" s="111"/>
      <c r="R6" s="111"/>
      <c r="S6" s="111"/>
      <c r="T6" s="111"/>
    </row>
    <row r="7" spans="2:20">
      <c r="B7" s="24" t="s">
        <v>73</v>
      </c>
      <c r="C7" s="28">
        <v>2.1</v>
      </c>
      <c r="D7" s="28">
        <v>3.3</v>
      </c>
      <c r="E7" s="28">
        <v>4.2</v>
      </c>
      <c r="F7" s="28">
        <v>5.0999999999999996</v>
      </c>
      <c r="G7" s="28">
        <v>6.3</v>
      </c>
      <c r="H7" s="28">
        <v>6.5</v>
      </c>
      <c r="I7" s="28">
        <v>7.1</v>
      </c>
      <c r="J7" s="28">
        <v>6.5</v>
      </c>
      <c r="K7" s="28">
        <v>5.6</v>
      </c>
      <c r="L7" s="28">
        <v>4.2</v>
      </c>
      <c r="M7" s="28">
        <v>2.7</v>
      </c>
      <c r="N7" s="28">
        <v>2</v>
      </c>
      <c r="P7" s="111"/>
      <c r="Q7" s="111"/>
      <c r="R7" s="111"/>
      <c r="S7" s="111"/>
      <c r="T7" s="111"/>
    </row>
    <row r="8" spans="2:20">
      <c r="B8" s="24" t="s">
        <v>72</v>
      </c>
      <c r="C8" s="28">
        <v>10.1</v>
      </c>
      <c r="D8" s="28">
        <v>9.5</v>
      </c>
      <c r="E8" s="28">
        <v>11.9</v>
      </c>
      <c r="F8" s="28">
        <v>11.8</v>
      </c>
      <c r="G8" s="28">
        <v>12.1</v>
      </c>
      <c r="H8" s="28">
        <v>15</v>
      </c>
      <c r="I8" s="28">
        <v>14.4</v>
      </c>
      <c r="J8" s="28">
        <v>13.2</v>
      </c>
      <c r="K8" s="28">
        <v>10.8</v>
      </c>
      <c r="L8" s="28">
        <v>9.3000000000000007</v>
      </c>
      <c r="M8" s="28">
        <v>10.8</v>
      </c>
      <c r="N8" s="28">
        <v>11.8</v>
      </c>
      <c r="P8" s="111"/>
      <c r="Q8" s="111"/>
      <c r="R8" s="111"/>
      <c r="S8" s="111"/>
      <c r="T8" s="111"/>
    </row>
    <row r="9" spans="2:20">
      <c r="B9" s="24" t="s">
        <v>71</v>
      </c>
      <c r="C9" s="29">
        <v>0.05</v>
      </c>
      <c r="D9" s="29">
        <v>5.2000000000000005E-2</v>
      </c>
      <c r="E9" s="29">
        <v>6.3E-2</v>
      </c>
      <c r="F9" s="29">
        <v>7.4999999999999997E-2</v>
      </c>
      <c r="G9" s="29">
        <v>0.10400000000000001</v>
      </c>
      <c r="H9" s="29">
        <v>0.129</v>
      </c>
      <c r="I9" s="29">
        <v>0.14699999999999999</v>
      </c>
      <c r="J9" s="29">
        <v>0.151</v>
      </c>
      <c r="K9" s="29">
        <v>0.128</v>
      </c>
      <c r="L9" s="29">
        <v>9.6000000000000002E-2</v>
      </c>
      <c r="M9" s="29">
        <v>6.7000000000000004E-2</v>
      </c>
      <c r="N9" s="29">
        <v>5.3999999999999999E-2</v>
      </c>
      <c r="P9" s="111"/>
      <c r="Q9" s="111"/>
      <c r="R9" s="111"/>
      <c r="S9" s="111"/>
      <c r="T9" s="111"/>
    </row>
    <row r="10" spans="2:20">
      <c r="P10" s="112"/>
      <c r="Q10" s="112"/>
      <c r="R10" s="112"/>
      <c r="S10" s="112"/>
      <c r="T10" s="112"/>
    </row>
  </sheetData>
  <mergeCells count="2">
    <mergeCell ref="B2:N2"/>
    <mergeCell ref="P3:T10"/>
  </mergeCells>
  <pageMargins left="0.7" right="0.7" top="0.78740157499999996" bottom="0.78740157499999996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B2:T10"/>
  <sheetViews>
    <sheetView workbookViewId="0">
      <selection activeCell="N29" sqref="N29"/>
    </sheetView>
  </sheetViews>
  <sheetFormatPr baseColWidth="10" defaultRowHeight="12.75"/>
  <cols>
    <col min="1" max="1" width="5.42578125" customWidth="1"/>
    <col min="2" max="2" width="18.42578125" bestFit="1" customWidth="1"/>
    <col min="15" max="15" width="4.85546875" customWidth="1"/>
    <col min="20" max="20" width="27.140625" customWidth="1"/>
  </cols>
  <sheetData>
    <row r="2" spans="2:20" ht="33">
      <c r="B2" s="110" t="s">
        <v>88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2:20">
      <c r="B3" s="24"/>
      <c r="C3" s="25" t="s">
        <v>87</v>
      </c>
      <c r="D3" s="25" t="s">
        <v>86</v>
      </c>
      <c r="E3" s="25" t="s">
        <v>85</v>
      </c>
      <c r="F3" s="25" t="s">
        <v>84</v>
      </c>
      <c r="G3" s="25" t="s">
        <v>15</v>
      </c>
      <c r="H3" s="25" t="s">
        <v>83</v>
      </c>
      <c r="I3" s="25" t="s">
        <v>82</v>
      </c>
      <c r="J3" s="25" t="s">
        <v>81</v>
      </c>
      <c r="K3" s="25" t="s">
        <v>80</v>
      </c>
      <c r="L3" s="25" t="s">
        <v>79</v>
      </c>
      <c r="M3" s="25" t="s">
        <v>78</v>
      </c>
      <c r="N3" s="25" t="s">
        <v>77</v>
      </c>
      <c r="P3" s="111" t="s">
        <v>89</v>
      </c>
      <c r="Q3" s="111"/>
      <c r="R3" s="111"/>
      <c r="S3" s="111"/>
      <c r="T3" s="111"/>
    </row>
    <row r="4" spans="2:20">
      <c r="B4" s="24" t="s">
        <v>76</v>
      </c>
      <c r="C4" s="26">
        <v>3.2</v>
      </c>
      <c r="D4" s="26">
        <v>5.6</v>
      </c>
      <c r="E4" s="26">
        <v>10.4</v>
      </c>
      <c r="F4" s="26">
        <v>14.3</v>
      </c>
      <c r="G4" s="26">
        <v>19.899999999999999</v>
      </c>
      <c r="H4" s="26">
        <v>22.2</v>
      </c>
      <c r="I4" s="26">
        <v>24.4</v>
      </c>
      <c r="J4" s="26">
        <v>24.2</v>
      </c>
      <c r="K4" s="26">
        <v>20.100000000000001</v>
      </c>
      <c r="L4" s="26">
        <v>14.8</v>
      </c>
      <c r="M4" s="26">
        <v>7.8</v>
      </c>
      <c r="N4" s="26">
        <v>4</v>
      </c>
      <c r="P4" s="111"/>
      <c r="Q4" s="111"/>
      <c r="R4" s="111"/>
      <c r="S4" s="111"/>
      <c r="T4" s="111"/>
    </row>
    <row r="5" spans="2:20">
      <c r="B5" s="24" t="s">
        <v>75</v>
      </c>
      <c r="C5" s="26">
        <v>-4</v>
      </c>
      <c r="D5" s="26">
        <v>-2.9</v>
      </c>
      <c r="E5" s="26">
        <v>0.7</v>
      </c>
      <c r="F5" s="26">
        <v>3.8</v>
      </c>
      <c r="G5" s="26">
        <v>8.4</v>
      </c>
      <c r="H5" s="26">
        <v>11.5</v>
      </c>
      <c r="I5" s="26">
        <v>13.5</v>
      </c>
      <c r="J5" s="26">
        <v>13.5</v>
      </c>
      <c r="K5" s="26">
        <v>10.1</v>
      </c>
      <c r="L5" s="26">
        <v>5.5</v>
      </c>
      <c r="M5" s="26">
        <v>0.60000000000000009</v>
      </c>
      <c r="N5" s="26">
        <v>-2.5</v>
      </c>
      <c r="P5" s="111"/>
      <c r="Q5" s="111"/>
      <c r="R5" s="111"/>
      <c r="S5" s="111"/>
      <c r="T5" s="111"/>
    </row>
    <row r="6" spans="2:20">
      <c r="B6" s="24" t="s">
        <v>74</v>
      </c>
      <c r="C6" s="27">
        <v>59.9</v>
      </c>
      <c r="D6" s="27">
        <v>54.7</v>
      </c>
      <c r="E6" s="27">
        <v>78.7</v>
      </c>
      <c r="F6" s="27">
        <v>83.1</v>
      </c>
      <c r="G6" s="27">
        <v>114.5</v>
      </c>
      <c r="H6" s="27">
        <v>154.80000000000001</v>
      </c>
      <c r="I6" s="27">
        <v>157.5</v>
      </c>
      <c r="J6" s="27">
        <v>151.30000000000001</v>
      </c>
      <c r="K6" s="27">
        <v>101.3</v>
      </c>
      <c r="L6" s="27">
        <v>72.599999999999994</v>
      </c>
      <c r="M6" s="27">
        <v>83</v>
      </c>
      <c r="N6" s="27">
        <v>72.8</v>
      </c>
      <c r="P6" s="111"/>
      <c r="Q6" s="111"/>
      <c r="R6" s="111"/>
      <c r="S6" s="111"/>
      <c r="T6" s="111"/>
    </row>
    <row r="7" spans="2:20">
      <c r="B7" s="24" t="s">
        <v>73</v>
      </c>
      <c r="C7" s="28">
        <v>2.1</v>
      </c>
      <c r="D7" s="28">
        <v>3.3</v>
      </c>
      <c r="E7" s="28">
        <v>4.2</v>
      </c>
      <c r="F7" s="28">
        <v>5.0999999999999996</v>
      </c>
      <c r="G7" s="28">
        <v>6.3</v>
      </c>
      <c r="H7" s="28">
        <v>6.5</v>
      </c>
      <c r="I7" s="28">
        <v>7.1</v>
      </c>
      <c r="J7" s="28">
        <v>6.5</v>
      </c>
      <c r="K7" s="28">
        <v>5.6</v>
      </c>
      <c r="L7" s="28">
        <v>4.2</v>
      </c>
      <c r="M7" s="28">
        <v>2.7</v>
      </c>
      <c r="N7" s="28">
        <v>2</v>
      </c>
      <c r="P7" s="111"/>
      <c r="Q7" s="111"/>
      <c r="R7" s="111"/>
      <c r="S7" s="111"/>
      <c r="T7" s="111"/>
    </row>
    <row r="8" spans="2:20">
      <c r="B8" s="24" t="s">
        <v>72</v>
      </c>
      <c r="C8" s="28">
        <v>10.1</v>
      </c>
      <c r="D8" s="28">
        <v>9.5</v>
      </c>
      <c r="E8" s="28">
        <v>11.9</v>
      </c>
      <c r="F8" s="28">
        <v>11.8</v>
      </c>
      <c r="G8" s="28">
        <v>12.1</v>
      </c>
      <c r="H8" s="28">
        <v>15</v>
      </c>
      <c r="I8" s="28">
        <v>14.4</v>
      </c>
      <c r="J8" s="28">
        <v>13.2</v>
      </c>
      <c r="K8" s="28">
        <v>10.8</v>
      </c>
      <c r="L8" s="28">
        <v>9.3000000000000007</v>
      </c>
      <c r="M8" s="28">
        <v>10.8</v>
      </c>
      <c r="N8" s="28">
        <v>11.8</v>
      </c>
      <c r="P8" s="111"/>
      <c r="Q8" s="111"/>
      <c r="R8" s="111"/>
      <c r="S8" s="111"/>
      <c r="T8" s="111"/>
    </row>
    <row r="9" spans="2:20">
      <c r="B9" s="24" t="s">
        <v>71</v>
      </c>
      <c r="C9" s="29">
        <v>0.05</v>
      </c>
      <c r="D9" s="29">
        <v>5.2000000000000005E-2</v>
      </c>
      <c r="E9" s="29">
        <v>6.3E-2</v>
      </c>
      <c r="F9" s="29">
        <v>7.4999999999999997E-2</v>
      </c>
      <c r="G9" s="29">
        <v>0.10400000000000001</v>
      </c>
      <c r="H9" s="29">
        <v>0.129</v>
      </c>
      <c r="I9" s="29">
        <v>0.14699999999999999</v>
      </c>
      <c r="J9" s="29">
        <v>0.151</v>
      </c>
      <c r="K9" s="29">
        <v>0.128</v>
      </c>
      <c r="L9" s="29">
        <v>9.6000000000000002E-2</v>
      </c>
      <c r="M9" s="29">
        <v>6.7000000000000004E-2</v>
      </c>
      <c r="N9" s="29">
        <v>5.3999999999999999E-2</v>
      </c>
      <c r="P9" s="111"/>
      <c r="Q9" s="111"/>
      <c r="R9" s="111"/>
      <c r="S9" s="111"/>
      <c r="T9" s="111"/>
    </row>
    <row r="10" spans="2:20">
      <c r="P10" s="112"/>
      <c r="Q10" s="112"/>
      <c r="R10" s="112"/>
      <c r="S10" s="112"/>
      <c r="T10" s="112"/>
    </row>
  </sheetData>
  <sheetProtection sheet="1" objects="1" scenarios="1"/>
  <mergeCells count="2">
    <mergeCell ref="B2:N2"/>
    <mergeCell ref="P3:T10"/>
  </mergeCells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21"/>
  <sheetViews>
    <sheetView workbookViewId="0">
      <selection activeCell="K13" sqref="K13"/>
    </sheetView>
  </sheetViews>
  <sheetFormatPr baseColWidth="10" defaultColWidth="10.28515625" defaultRowHeight="12.75"/>
  <cols>
    <col min="1" max="1" width="15.42578125" style="3" bestFit="1" customWidth="1"/>
    <col min="2" max="4" width="10.28515625" style="3" customWidth="1"/>
    <col min="5" max="5" width="14.28515625" style="3" customWidth="1"/>
    <col min="6" max="6" width="31.28515625" style="3" customWidth="1"/>
    <col min="7" max="16384" width="10.28515625" style="3"/>
  </cols>
  <sheetData>
    <row r="1" spans="1:6" ht="26.45" customHeight="1">
      <c r="A1" s="99" t="s">
        <v>16</v>
      </c>
      <c r="B1" s="99"/>
      <c r="C1" s="99"/>
      <c r="D1" s="99"/>
      <c r="E1" s="99"/>
    </row>
    <row r="2" spans="1:6" ht="18" customHeight="1">
      <c r="A2" s="2"/>
      <c r="B2" s="2" t="s">
        <v>17</v>
      </c>
      <c r="C2" s="2" t="s">
        <v>18</v>
      </c>
      <c r="D2" s="2" t="s">
        <v>19</v>
      </c>
      <c r="E2" s="4" t="s">
        <v>20</v>
      </c>
    </row>
    <row r="3" spans="1:6">
      <c r="A3" s="2" t="s">
        <v>21</v>
      </c>
      <c r="B3" s="2">
        <v>45</v>
      </c>
      <c r="C3" s="2">
        <v>111</v>
      </c>
      <c r="D3" s="2">
        <v>123</v>
      </c>
      <c r="E3" s="5">
        <f t="shared" ref="E3:E8" si="0">SUM(B3:D3)</f>
        <v>279</v>
      </c>
    </row>
    <row r="4" spans="1:6">
      <c r="A4" s="2" t="s">
        <v>22</v>
      </c>
      <c r="B4" s="2">
        <v>52</v>
      </c>
      <c r="C4" s="2">
        <v>109</v>
      </c>
      <c r="D4" s="2">
        <v>119</v>
      </c>
      <c r="E4" s="5">
        <f t="shared" si="0"/>
        <v>280</v>
      </c>
    </row>
    <row r="5" spans="1:6">
      <c r="A5" s="2" t="s">
        <v>23</v>
      </c>
      <c r="B5" s="2">
        <v>49</v>
      </c>
      <c r="C5" s="2">
        <v>112</v>
      </c>
      <c r="D5" s="2">
        <v>120</v>
      </c>
      <c r="E5" s="5">
        <f t="shared" si="0"/>
        <v>281</v>
      </c>
    </row>
    <row r="6" spans="1:6">
      <c r="A6" s="2" t="s">
        <v>24</v>
      </c>
      <c r="B6" s="2">
        <v>46</v>
      </c>
      <c r="C6" s="2">
        <v>100</v>
      </c>
      <c r="D6" s="2">
        <v>109</v>
      </c>
      <c r="E6" s="5">
        <f t="shared" si="0"/>
        <v>255</v>
      </c>
    </row>
    <row r="7" spans="1:6">
      <c r="A7" s="2" t="s">
        <v>25</v>
      </c>
      <c r="B7" s="2">
        <v>43</v>
      </c>
      <c r="C7" s="2">
        <v>97</v>
      </c>
      <c r="D7" s="2">
        <v>108</v>
      </c>
      <c r="E7" s="5">
        <f t="shared" si="0"/>
        <v>248</v>
      </c>
    </row>
    <row r="8" spans="1:6">
      <c r="A8" s="2" t="s">
        <v>26</v>
      </c>
      <c r="B8" s="2">
        <v>49</v>
      </c>
      <c r="C8" s="2">
        <v>96</v>
      </c>
      <c r="D8" s="2">
        <v>117</v>
      </c>
      <c r="E8" s="5">
        <f t="shared" si="0"/>
        <v>262</v>
      </c>
    </row>
    <row r="9" spans="1:6">
      <c r="A9" s="2"/>
      <c r="B9" s="2"/>
      <c r="C9" s="2"/>
      <c r="D9" s="2"/>
      <c r="E9" s="2"/>
    </row>
    <row r="10" spans="1:6">
      <c r="A10" s="4" t="s">
        <v>2</v>
      </c>
      <c r="B10" s="5">
        <f>SUM(B3:B9)</f>
        <v>284</v>
      </c>
      <c r="C10" s="5">
        <f>SUM(C3:C9)</f>
        <v>625</v>
      </c>
      <c r="D10" s="5">
        <f>SUM(D3:D9)</f>
        <v>696</v>
      </c>
      <c r="E10" s="2"/>
    </row>
    <row r="14" spans="1:6">
      <c r="A14" s="11"/>
      <c r="B14" s="12"/>
      <c r="C14" s="12"/>
      <c r="D14" s="12"/>
      <c r="E14" s="12"/>
      <c r="F14" s="13"/>
    </row>
    <row r="15" spans="1:6" ht="15.75">
      <c r="A15" s="14" t="s">
        <v>61</v>
      </c>
      <c r="B15" s="20"/>
      <c r="C15" s="20"/>
      <c r="D15" s="20"/>
      <c r="E15" s="20"/>
      <c r="F15" s="21"/>
    </row>
    <row r="16" spans="1:6" ht="15.75">
      <c r="A16" s="14" t="s">
        <v>62</v>
      </c>
      <c r="B16" s="20"/>
      <c r="C16" s="20"/>
      <c r="D16" s="20"/>
      <c r="E16" s="20"/>
      <c r="F16" s="21"/>
    </row>
    <row r="17" spans="1:6" ht="15.75">
      <c r="A17" s="16" t="s">
        <v>60</v>
      </c>
      <c r="B17" s="10"/>
      <c r="C17" s="10"/>
      <c r="D17" s="10"/>
      <c r="E17" s="10"/>
      <c r="F17" s="15"/>
    </row>
    <row r="18" spans="1:6" ht="15.75">
      <c r="A18" s="14" t="s">
        <v>64</v>
      </c>
      <c r="B18" s="10"/>
      <c r="C18" s="10"/>
      <c r="D18" s="10"/>
      <c r="E18" s="10"/>
      <c r="F18" s="15"/>
    </row>
    <row r="19" spans="1:6" ht="15.75">
      <c r="A19" s="16" t="s">
        <v>63</v>
      </c>
      <c r="B19" s="10"/>
      <c r="C19" s="10"/>
      <c r="D19" s="10"/>
      <c r="E19" s="10"/>
      <c r="F19" s="15"/>
    </row>
    <row r="20" spans="1:6" ht="15.75">
      <c r="A20" s="14" t="s">
        <v>65</v>
      </c>
      <c r="B20" s="10"/>
      <c r="C20" s="10"/>
      <c r="D20" s="10"/>
      <c r="E20" s="10"/>
      <c r="F20" s="15"/>
    </row>
    <row r="21" spans="1:6">
      <c r="A21" s="17"/>
      <c r="B21" s="18"/>
      <c r="C21" s="18"/>
      <c r="D21" s="18"/>
      <c r="E21" s="18"/>
      <c r="F21" s="19"/>
    </row>
  </sheetData>
  <sheetProtection sheet="1" objects="1" scenarios="1" selectLockedCells="1" selectUnlockedCells="1"/>
  <mergeCells count="1">
    <mergeCell ref="A1:E1"/>
  </mergeCells>
  <conditionalFormatting sqref="B10:D10">
    <cfRule type="cellIs" dxfId="5" priority="2" operator="equal">
      <formula>SUM(B3:B8)</formula>
    </cfRule>
  </conditionalFormatting>
  <conditionalFormatting sqref="E3:E8">
    <cfRule type="cellIs" dxfId="4" priority="1" operator="equal">
      <formula>SUM(B3:D3)</formula>
    </cfRule>
  </conditionalFormatting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6"/>
  </sheetPr>
  <dimension ref="B1:G21"/>
  <sheetViews>
    <sheetView workbookViewId="0">
      <selection activeCell="B3" sqref="B3:E14"/>
    </sheetView>
  </sheetViews>
  <sheetFormatPr baseColWidth="10" defaultColWidth="11" defaultRowHeight="12.75"/>
  <cols>
    <col min="1" max="1" width="3.42578125" style="75" customWidth="1"/>
    <col min="2" max="2" width="16.42578125" style="75" customWidth="1"/>
    <col min="3" max="3" width="14.7109375" style="75" customWidth="1"/>
    <col min="4" max="4" width="13" style="75" customWidth="1"/>
    <col min="5" max="5" width="13.140625" style="75" customWidth="1"/>
    <col min="6" max="6" width="18.42578125" style="75" customWidth="1"/>
    <col min="7" max="7" width="5.42578125" style="75" customWidth="1"/>
    <col min="8" max="16384" width="11" style="75"/>
  </cols>
  <sheetData>
    <row r="1" spans="2:6" ht="21.75" customHeight="1">
      <c r="B1" s="100" t="s">
        <v>39</v>
      </c>
      <c r="C1" s="100"/>
      <c r="D1" s="100"/>
      <c r="E1" s="100"/>
      <c r="F1" s="87" t="s">
        <v>59</v>
      </c>
    </row>
    <row r="3" spans="2:6" ht="15">
      <c r="B3" s="88" t="s">
        <v>3</v>
      </c>
      <c r="C3" s="88" t="s">
        <v>27</v>
      </c>
      <c r="D3" s="88" t="s">
        <v>36</v>
      </c>
      <c r="E3" s="89" t="s">
        <v>37</v>
      </c>
    </row>
    <row r="4" spans="2:6" ht="15">
      <c r="B4" s="90" t="s">
        <v>4</v>
      </c>
      <c r="C4" s="91" t="s">
        <v>28</v>
      </c>
      <c r="D4" s="92">
        <v>276419</v>
      </c>
      <c r="E4" s="92">
        <v>3965</v>
      </c>
    </row>
    <row r="5" spans="2:6" ht="15">
      <c r="B5" s="90" t="s">
        <v>5</v>
      </c>
      <c r="C5" s="91" t="s">
        <v>29</v>
      </c>
      <c r="D5" s="92">
        <v>559440</v>
      </c>
      <c r="E5" s="92">
        <v>9536</v>
      </c>
    </row>
    <row r="6" spans="2:6" ht="15">
      <c r="B6" s="90" t="s">
        <v>7</v>
      </c>
      <c r="C6" s="91" t="s">
        <v>30</v>
      </c>
      <c r="D6" s="92">
        <v>1552848</v>
      </c>
      <c r="E6" s="92">
        <v>19178</v>
      </c>
    </row>
    <row r="7" spans="2:6" ht="15">
      <c r="B7" s="90" t="s">
        <v>8</v>
      </c>
      <c r="C7" s="91" t="s">
        <v>31</v>
      </c>
      <c r="D7" s="92">
        <v>1387086</v>
      </c>
      <c r="E7" s="92">
        <v>11982</v>
      </c>
    </row>
    <row r="8" spans="2:6" ht="15">
      <c r="B8" s="90" t="s">
        <v>0</v>
      </c>
      <c r="C8" s="91" t="s">
        <v>0</v>
      </c>
      <c r="D8" s="92">
        <v>521238</v>
      </c>
      <c r="E8" s="92">
        <v>7154</v>
      </c>
    </row>
    <row r="9" spans="2:6" ht="15">
      <c r="B9" s="90" t="s">
        <v>11</v>
      </c>
      <c r="C9" s="91" t="s">
        <v>32</v>
      </c>
      <c r="D9" s="92">
        <v>1190574</v>
      </c>
      <c r="E9" s="92">
        <v>16392</v>
      </c>
    </row>
    <row r="10" spans="2:6" ht="15">
      <c r="B10" s="90" t="s">
        <v>12</v>
      </c>
      <c r="C10" s="91" t="s">
        <v>33</v>
      </c>
      <c r="D10" s="92">
        <v>683317</v>
      </c>
      <c r="E10" s="92">
        <v>12648</v>
      </c>
    </row>
    <row r="11" spans="2:6" ht="15">
      <c r="B11" s="90" t="s">
        <v>13</v>
      </c>
      <c r="C11" s="91" t="s">
        <v>34</v>
      </c>
      <c r="D11" s="92">
        <v>356590</v>
      </c>
      <c r="E11" s="92">
        <v>2601</v>
      </c>
    </row>
    <row r="12" spans="2:6" ht="15.75" thickBot="1">
      <c r="B12" s="93" t="s">
        <v>14</v>
      </c>
      <c r="C12" s="94" t="s">
        <v>35</v>
      </c>
      <c r="D12" s="95">
        <v>1590242</v>
      </c>
      <c r="E12" s="95">
        <v>415</v>
      </c>
    </row>
    <row r="13" spans="2:6" ht="15">
      <c r="B13" s="96"/>
      <c r="C13" s="96"/>
      <c r="D13" s="96"/>
      <c r="E13" s="96"/>
    </row>
    <row r="14" spans="2:6" ht="15">
      <c r="C14" s="97" t="s">
        <v>38</v>
      </c>
      <c r="D14" s="98"/>
      <c r="E14" s="98"/>
    </row>
    <row r="17" spans="2:7">
      <c r="B17" s="76"/>
      <c r="C17" s="77"/>
      <c r="D17" s="77"/>
      <c r="E17" s="77"/>
      <c r="F17" s="77"/>
      <c r="G17" s="78"/>
    </row>
    <row r="18" spans="2:7" ht="15.75">
      <c r="B18" s="83" t="s">
        <v>66</v>
      </c>
      <c r="C18" s="84"/>
      <c r="D18" s="84"/>
      <c r="E18" s="84"/>
      <c r="F18" s="84"/>
      <c r="G18" s="85"/>
    </row>
    <row r="19" spans="2:7" ht="15.75">
      <c r="B19" s="83" t="s">
        <v>67</v>
      </c>
      <c r="C19" s="84"/>
      <c r="D19" s="84"/>
      <c r="E19" s="84"/>
      <c r="F19" s="84"/>
      <c r="G19" s="85"/>
    </row>
    <row r="20" spans="2:7" ht="15.75">
      <c r="B20" s="83" t="s">
        <v>40</v>
      </c>
      <c r="C20" s="86"/>
      <c r="D20" s="86"/>
      <c r="E20" s="86"/>
      <c r="F20" s="86"/>
      <c r="G20" s="79"/>
    </row>
    <row r="21" spans="2:7">
      <c r="B21" s="80"/>
      <c r="C21" s="81"/>
      <c r="D21" s="81"/>
      <c r="E21" s="81"/>
      <c r="F21" s="81"/>
      <c r="G21" s="82"/>
    </row>
  </sheetData>
  <mergeCells count="1">
    <mergeCell ref="B1:E1"/>
  </mergeCells>
  <phoneticPr fontId="0" type="noConversion"/>
  <conditionalFormatting sqref="D14">
    <cfRule type="cellIs" dxfId="3" priority="2" operator="equal">
      <formula>SUM($D$4:$D$12)</formula>
    </cfRule>
  </conditionalFormatting>
  <conditionalFormatting sqref="E14">
    <cfRule type="cellIs" dxfId="2" priority="1" operator="equal">
      <formula>SUM($D$4:$D$12)</formula>
    </cfRule>
  </conditionalFormatting>
  <pageMargins left="0.78740157499999996" right="0.78740157499999996" top="0.984251969" bottom="0.984251969" header="0.4921259845" footer="0.492125984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B1:E14"/>
  <sheetViews>
    <sheetView workbookViewId="0">
      <selection activeCell="N16" sqref="N16"/>
    </sheetView>
  </sheetViews>
  <sheetFormatPr baseColWidth="10" defaultRowHeight="12.75"/>
  <cols>
    <col min="1" max="1" width="3.42578125" customWidth="1"/>
    <col min="2" max="2" width="16.42578125" customWidth="1"/>
    <col min="3" max="3" width="14.7109375" customWidth="1"/>
    <col min="4" max="4" width="13" customWidth="1"/>
    <col min="5" max="5" width="13.140625" customWidth="1"/>
    <col min="6" max="6" width="18.42578125" customWidth="1"/>
  </cols>
  <sheetData>
    <row r="1" spans="2:5" ht="23.25" customHeight="1">
      <c r="B1" s="101" t="s">
        <v>39</v>
      </c>
      <c r="C1" s="101"/>
      <c r="D1" s="101"/>
      <c r="E1" s="101"/>
    </row>
    <row r="3" spans="2:5" ht="15">
      <c r="B3" s="88" t="s">
        <v>3</v>
      </c>
      <c r="C3" s="88" t="s">
        <v>27</v>
      </c>
      <c r="D3" s="88" t="s">
        <v>36</v>
      </c>
      <c r="E3" s="89" t="s">
        <v>37</v>
      </c>
    </row>
    <row r="4" spans="2:5" ht="15">
      <c r="B4" s="90" t="s">
        <v>4</v>
      </c>
      <c r="C4" s="91" t="s">
        <v>28</v>
      </c>
      <c r="D4" s="92">
        <v>276419</v>
      </c>
      <c r="E4" s="92">
        <v>3965</v>
      </c>
    </row>
    <row r="5" spans="2:5" ht="15">
      <c r="B5" s="90" t="s">
        <v>5</v>
      </c>
      <c r="C5" s="91" t="s">
        <v>29</v>
      </c>
      <c r="D5" s="92">
        <v>559440</v>
      </c>
      <c r="E5" s="92">
        <v>9536</v>
      </c>
    </row>
    <row r="6" spans="2:5" ht="15">
      <c r="B6" s="90" t="s">
        <v>7</v>
      </c>
      <c r="C6" s="91" t="s">
        <v>30</v>
      </c>
      <c r="D6" s="92">
        <v>1552848</v>
      </c>
      <c r="E6" s="92">
        <v>19178</v>
      </c>
    </row>
    <row r="7" spans="2:5" ht="15">
      <c r="B7" s="90" t="s">
        <v>8</v>
      </c>
      <c r="C7" s="91" t="s">
        <v>31</v>
      </c>
      <c r="D7" s="92">
        <v>1387086</v>
      </c>
      <c r="E7" s="92">
        <v>11982</v>
      </c>
    </row>
    <row r="8" spans="2:5" ht="15">
      <c r="B8" s="90" t="s">
        <v>0</v>
      </c>
      <c r="C8" s="91" t="s">
        <v>0</v>
      </c>
      <c r="D8" s="92">
        <v>521238</v>
      </c>
      <c r="E8" s="92">
        <v>7154</v>
      </c>
    </row>
    <row r="9" spans="2:5" ht="15">
      <c r="B9" s="90" t="s">
        <v>11</v>
      </c>
      <c r="C9" s="91" t="s">
        <v>32</v>
      </c>
      <c r="D9" s="92">
        <v>1190574</v>
      </c>
      <c r="E9" s="92">
        <v>16392</v>
      </c>
    </row>
    <row r="10" spans="2:5" ht="15">
      <c r="B10" s="90" t="s">
        <v>12</v>
      </c>
      <c r="C10" s="91" t="s">
        <v>33</v>
      </c>
      <c r="D10" s="92">
        <v>683317</v>
      </c>
      <c r="E10" s="92">
        <v>12648</v>
      </c>
    </row>
    <row r="11" spans="2:5" ht="15">
      <c r="B11" s="90" t="s">
        <v>13</v>
      </c>
      <c r="C11" s="91" t="s">
        <v>34</v>
      </c>
      <c r="D11" s="92">
        <v>356590</v>
      </c>
      <c r="E11" s="92">
        <v>2601</v>
      </c>
    </row>
    <row r="12" spans="2:5" ht="15.75" thickBot="1">
      <c r="B12" s="93" t="s">
        <v>14</v>
      </c>
      <c r="C12" s="94" t="s">
        <v>35</v>
      </c>
      <c r="D12" s="95">
        <v>1590242</v>
      </c>
      <c r="E12" s="95">
        <v>415</v>
      </c>
    </row>
    <row r="13" spans="2:5" ht="15">
      <c r="B13" s="96"/>
      <c r="C13" s="96"/>
      <c r="D13" s="96"/>
      <c r="E13" s="96"/>
    </row>
    <row r="14" spans="2:5" ht="15">
      <c r="B14" s="75"/>
      <c r="C14" s="97" t="s">
        <v>38</v>
      </c>
      <c r="D14" s="98"/>
      <c r="E14" s="98"/>
    </row>
  </sheetData>
  <sheetProtection sheet="1" objects="1" scenarios="1"/>
  <mergeCells count="1">
    <mergeCell ref="B1:E1"/>
  </mergeCells>
  <phoneticPr fontId="0" type="noConversion"/>
  <conditionalFormatting sqref="D14">
    <cfRule type="cellIs" dxfId="1" priority="2" operator="equal">
      <formula>SUM($D$4:$D$12)</formula>
    </cfRule>
  </conditionalFormatting>
  <conditionalFormatting sqref="E14">
    <cfRule type="cellIs" dxfId="0" priority="1" operator="equal">
      <formula>SUM($D$4:$D$12)</formula>
    </cfRule>
  </conditionalFormatting>
  <pageMargins left="0.78740157499999996" right="0.78740157499999996" top="0.62" bottom="0.984251969" header="0.4921259845" footer="0.4921259845"/>
  <pageSetup paperSize="9" scale="89" orientation="landscape" verticalDpi="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92D050"/>
  </sheetPr>
  <dimension ref="A1:E22"/>
  <sheetViews>
    <sheetView workbookViewId="0">
      <selection activeCell="F21" sqref="F21"/>
    </sheetView>
  </sheetViews>
  <sheetFormatPr baseColWidth="10" defaultColWidth="14.85546875" defaultRowHeight="15"/>
  <cols>
    <col min="1" max="1" width="21.42578125" style="1" bestFit="1" customWidth="1"/>
    <col min="2" max="2" width="16.28515625" style="30" customWidth="1"/>
    <col min="3" max="3" width="14.85546875" style="1"/>
    <col min="4" max="4" width="19" style="1" customWidth="1"/>
    <col min="5" max="5" width="4.140625" style="1" customWidth="1"/>
    <col min="6" max="16384" width="14.85546875" style="1"/>
  </cols>
  <sheetData>
    <row r="1" spans="1:2" ht="53.1" customHeight="1">
      <c r="A1" s="40" t="s">
        <v>106</v>
      </c>
      <c r="B1" s="39"/>
    </row>
    <row r="2" spans="1:2" ht="38.25" customHeight="1">
      <c r="A2" s="102" t="s">
        <v>105</v>
      </c>
      <c r="B2" s="102"/>
    </row>
    <row r="3" spans="1:2" ht="16.5" customHeight="1"/>
    <row r="4" spans="1:2" ht="15.75">
      <c r="A4" s="38" t="s">
        <v>104</v>
      </c>
      <c r="B4" s="37" t="s">
        <v>103</v>
      </c>
    </row>
    <row r="5" spans="1:2" ht="15.75">
      <c r="A5" s="36" t="s">
        <v>38</v>
      </c>
      <c r="B5" s="35">
        <v>0.34</v>
      </c>
    </row>
    <row r="6" spans="1:2" ht="15.75">
      <c r="A6" s="36" t="s">
        <v>102</v>
      </c>
      <c r="B6" s="35">
        <v>0.30299999999999999</v>
      </c>
    </row>
    <row r="7" spans="1:2" ht="15.75">
      <c r="A7" s="36" t="s">
        <v>101</v>
      </c>
      <c r="B7" s="35">
        <v>0.3</v>
      </c>
    </row>
    <row r="8" spans="1:2" ht="15.75">
      <c r="A8" s="36" t="s">
        <v>100</v>
      </c>
      <c r="B8" s="35">
        <v>0.28699999999999998</v>
      </c>
    </row>
    <row r="9" spans="1:2" ht="15.75">
      <c r="A9" s="36" t="s">
        <v>99</v>
      </c>
      <c r="B9" s="35">
        <v>0.26400000000000001</v>
      </c>
    </row>
    <row r="10" spans="1:2" ht="15.75">
      <c r="A10" s="36" t="s">
        <v>98</v>
      </c>
      <c r="B10" s="35">
        <v>0.23400000000000001</v>
      </c>
    </row>
    <row r="11" spans="1:2" ht="15.75">
      <c r="A11" s="36" t="s">
        <v>97</v>
      </c>
      <c r="B11" s="35">
        <v>0.23</v>
      </c>
    </row>
    <row r="12" spans="1:2" ht="15.75">
      <c r="A12" s="36" t="s">
        <v>96</v>
      </c>
      <c r="B12" s="35">
        <v>0.21</v>
      </c>
    </row>
    <row r="13" spans="1:2" ht="15.75">
      <c r="A13" s="36" t="s">
        <v>95</v>
      </c>
      <c r="B13" s="35">
        <v>0.21</v>
      </c>
    </row>
    <row r="14" spans="1:2" ht="15.75">
      <c r="A14" s="36" t="s">
        <v>94</v>
      </c>
      <c r="B14" s="35">
        <v>0.186</v>
      </c>
    </row>
    <row r="15" spans="1:2" ht="15.75">
      <c r="A15" s="36" t="s">
        <v>93</v>
      </c>
      <c r="B15" s="35">
        <v>0.18</v>
      </c>
    </row>
    <row r="17" spans="1:5" ht="18.75">
      <c r="A17" s="33" t="s">
        <v>138</v>
      </c>
      <c r="B17" s="33"/>
      <c r="C17" s="33"/>
      <c r="D17" s="33"/>
    </row>
    <row r="18" spans="1:5" ht="21.2" customHeight="1">
      <c r="A18" s="33" t="s">
        <v>92</v>
      </c>
      <c r="B18" s="34"/>
      <c r="C18" s="33"/>
      <c r="D18" s="33"/>
      <c r="E18" s="31"/>
    </row>
    <row r="19" spans="1:5" ht="18.75">
      <c r="A19" s="33" t="s">
        <v>91</v>
      </c>
      <c r="B19" s="34"/>
      <c r="C19" s="33"/>
      <c r="D19" s="33"/>
      <c r="E19" s="31"/>
    </row>
    <row r="20" spans="1:5" ht="36.75" customHeight="1">
      <c r="A20" s="33" t="s">
        <v>90</v>
      </c>
      <c r="B20" s="34"/>
      <c r="C20" s="33"/>
      <c r="D20" s="33"/>
      <c r="E20" s="31"/>
    </row>
    <row r="21" spans="1:5" ht="21.75" customHeight="1">
      <c r="B21" s="32"/>
      <c r="C21" s="31"/>
      <c r="D21" s="31"/>
      <c r="E21" s="31"/>
    </row>
    <row r="22" spans="1:5" ht="15.75">
      <c r="A22" s="31"/>
      <c r="B22" s="32"/>
      <c r="C22" s="31"/>
      <c r="D22" s="31"/>
      <c r="E22" s="31"/>
    </row>
  </sheetData>
  <mergeCells count="1">
    <mergeCell ref="A2:B2"/>
  </mergeCells>
  <pageMargins left="0.78740157499999996" right="0.78740157499999996" top="0.984251969" bottom="0.984251969" header="0.4921259845" footer="0.4921259845"/>
  <pageSetup paperSize="9" orientation="portrait" verticalDpi="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0" tint="-0.34998626667073579"/>
  </sheetPr>
  <dimension ref="A1:E18"/>
  <sheetViews>
    <sheetView workbookViewId="0">
      <selection activeCell="C22" sqref="C22"/>
    </sheetView>
  </sheetViews>
  <sheetFormatPr baseColWidth="10" defaultColWidth="14.85546875" defaultRowHeight="15"/>
  <cols>
    <col min="1" max="1" width="21.42578125" style="1" bestFit="1" customWidth="1"/>
    <col min="2" max="2" width="16.28515625" style="30" customWidth="1"/>
    <col min="3" max="4" width="14.85546875" style="1"/>
    <col min="5" max="5" width="4.140625" style="1" customWidth="1"/>
    <col min="6" max="16384" width="14.85546875" style="1"/>
  </cols>
  <sheetData>
    <row r="1" spans="1:2" ht="53.1" customHeight="1">
      <c r="A1" s="40" t="s">
        <v>106</v>
      </c>
      <c r="B1" s="39"/>
    </row>
    <row r="2" spans="1:2" ht="38.25" customHeight="1">
      <c r="A2" s="102" t="s">
        <v>105</v>
      </c>
      <c r="B2" s="102"/>
    </row>
    <row r="3" spans="1:2" ht="16.5" customHeight="1"/>
    <row r="4" spans="1:2" ht="15.75">
      <c r="A4" s="38" t="s">
        <v>104</v>
      </c>
      <c r="B4" s="37" t="s">
        <v>103</v>
      </c>
    </row>
    <row r="5" spans="1:2" ht="15.75">
      <c r="A5" s="36" t="s">
        <v>38</v>
      </c>
      <c r="B5" s="35">
        <v>0.34</v>
      </c>
    </row>
    <row r="6" spans="1:2" ht="15.75">
      <c r="A6" s="36" t="s">
        <v>102</v>
      </c>
      <c r="B6" s="35">
        <v>0.30299999999999999</v>
      </c>
    </row>
    <row r="7" spans="1:2" ht="15.75">
      <c r="A7" s="36" t="s">
        <v>101</v>
      </c>
      <c r="B7" s="35">
        <v>0.3</v>
      </c>
    </row>
    <row r="8" spans="1:2" ht="15.75">
      <c r="A8" s="36" t="s">
        <v>100</v>
      </c>
      <c r="B8" s="35">
        <v>0.28699999999999998</v>
      </c>
    </row>
    <row r="9" spans="1:2" ht="15.75">
      <c r="A9" s="36" t="s">
        <v>99</v>
      </c>
      <c r="B9" s="35">
        <v>0.26400000000000001</v>
      </c>
    </row>
    <row r="10" spans="1:2" ht="15.75">
      <c r="A10" s="36" t="s">
        <v>98</v>
      </c>
      <c r="B10" s="35">
        <v>0.23400000000000001</v>
      </c>
    </row>
    <row r="11" spans="1:2" ht="15.75">
      <c r="A11" s="36" t="s">
        <v>97</v>
      </c>
      <c r="B11" s="35">
        <v>0.23</v>
      </c>
    </row>
    <row r="12" spans="1:2" ht="15.75">
      <c r="A12" s="36" t="s">
        <v>96</v>
      </c>
      <c r="B12" s="35">
        <v>0.21</v>
      </c>
    </row>
    <row r="13" spans="1:2" ht="15.75">
      <c r="A13" s="36" t="s">
        <v>95</v>
      </c>
      <c r="B13" s="35">
        <v>0.21</v>
      </c>
    </row>
    <row r="14" spans="1:2" ht="15.75">
      <c r="A14" s="36" t="s">
        <v>94</v>
      </c>
      <c r="B14" s="35">
        <v>0.186</v>
      </c>
    </row>
    <row r="15" spans="1:2" ht="15.75">
      <c r="A15" s="36" t="s">
        <v>93</v>
      </c>
      <c r="B15" s="35">
        <v>0.18</v>
      </c>
    </row>
    <row r="17" spans="1:5" ht="21.75" customHeight="1">
      <c r="B17" s="32"/>
      <c r="C17" s="31"/>
      <c r="D17" s="31"/>
      <c r="E17" s="31"/>
    </row>
    <row r="18" spans="1:5" ht="15.75">
      <c r="A18" s="31"/>
      <c r="B18" s="32"/>
      <c r="C18" s="31"/>
      <c r="D18" s="31"/>
      <c r="E18" s="31"/>
    </row>
  </sheetData>
  <sheetProtection sheet="1" objects="1" scenarios="1" selectLockedCells="1" selectUnlockedCells="1"/>
  <mergeCells count="1">
    <mergeCell ref="A2:B2"/>
  </mergeCells>
  <pageMargins left="0.78740157499999996" right="0.78740157499999996" top="0.984251969" bottom="0.984251969" header="0.4921259845" footer="0.4921259845"/>
  <pageSetup paperSize="9" orientation="portrait" verticalDpi="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92D050"/>
  </sheetPr>
  <dimension ref="A1:E20"/>
  <sheetViews>
    <sheetView zoomScaleNormal="100" workbookViewId="0">
      <selection activeCell="I30" sqref="I30"/>
    </sheetView>
  </sheetViews>
  <sheetFormatPr baseColWidth="10" defaultColWidth="11" defaultRowHeight="12.75"/>
  <cols>
    <col min="1" max="1" width="14.42578125" style="41" customWidth="1"/>
    <col min="2" max="2" width="5.7109375" style="41" customWidth="1"/>
    <col min="3" max="3" width="13" style="41" customWidth="1"/>
    <col min="4" max="4" width="10.28515625" style="42" bestFit="1" customWidth="1"/>
    <col min="5" max="5" width="4.140625" style="41" customWidth="1"/>
    <col min="6" max="16384" width="11" style="41"/>
  </cols>
  <sheetData>
    <row r="1" spans="1:5" ht="46.5">
      <c r="A1" s="105" t="s">
        <v>130</v>
      </c>
      <c r="B1" s="106"/>
      <c r="C1" s="106"/>
      <c r="D1" s="106"/>
      <c r="E1" s="106"/>
    </row>
    <row r="2" spans="1:5" ht="18.75">
      <c r="A2" s="103" t="s">
        <v>129</v>
      </c>
      <c r="B2" s="104"/>
      <c r="C2" s="104"/>
      <c r="D2" s="104"/>
      <c r="E2" s="104"/>
    </row>
    <row r="3" spans="1:5" ht="15">
      <c r="A3" s="61"/>
      <c r="B3" s="61"/>
      <c r="C3" s="61"/>
      <c r="D3" s="60"/>
    </row>
    <row r="4" spans="1:5" ht="15">
      <c r="A4" s="59" t="s">
        <v>128</v>
      </c>
      <c r="B4" s="59"/>
      <c r="C4" s="58" t="s">
        <v>127</v>
      </c>
      <c r="D4" s="57" t="s">
        <v>126</v>
      </c>
      <c r="E4" s="56"/>
    </row>
    <row r="5" spans="1:5" ht="15">
      <c r="A5" s="52" t="s">
        <v>125</v>
      </c>
      <c r="B5" s="52" t="s">
        <v>9</v>
      </c>
      <c r="C5" s="55">
        <f t="shared" ref="C5:C13" si="0">$C$16*D5</f>
        <v>42.075000000000003</v>
      </c>
      <c r="D5" s="54">
        <v>0.56100000000000005</v>
      </c>
      <c r="E5" s="53"/>
    </row>
    <row r="6" spans="1:5" ht="15">
      <c r="A6" s="52" t="s">
        <v>124</v>
      </c>
      <c r="B6" s="52" t="s">
        <v>123</v>
      </c>
      <c r="C6" s="55">
        <f t="shared" si="0"/>
        <v>21.000000000000004</v>
      </c>
      <c r="D6" s="54">
        <v>0.28000000000000003</v>
      </c>
      <c r="E6" s="53"/>
    </row>
    <row r="7" spans="1:5" ht="15">
      <c r="A7" s="52" t="s">
        <v>122</v>
      </c>
      <c r="B7" s="52" t="s">
        <v>121</v>
      </c>
      <c r="C7" s="55">
        <f t="shared" si="0"/>
        <v>6.9750000000000014</v>
      </c>
      <c r="D7" s="54">
        <v>9.3000000000000013E-2</v>
      </c>
      <c r="E7" s="53"/>
    </row>
    <row r="8" spans="1:5" ht="15">
      <c r="A8" s="52" t="s">
        <v>120</v>
      </c>
      <c r="B8" s="52" t="s">
        <v>119</v>
      </c>
      <c r="C8" s="55">
        <f t="shared" si="0"/>
        <v>1.5</v>
      </c>
      <c r="D8" s="54">
        <v>0.02</v>
      </c>
      <c r="E8" s="53"/>
    </row>
    <row r="9" spans="1:5" ht="15">
      <c r="A9" s="52" t="s">
        <v>118</v>
      </c>
      <c r="B9" s="52" t="s">
        <v>117</v>
      </c>
      <c r="C9" s="55">
        <f t="shared" si="0"/>
        <v>1.125</v>
      </c>
      <c r="D9" s="54">
        <v>1.4999999999999999E-2</v>
      </c>
      <c r="E9" s="53"/>
    </row>
    <row r="10" spans="1:5" ht="15">
      <c r="A10" s="52" t="s">
        <v>116</v>
      </c>
      <c r="B10" s="52" t="s">
        <v>115</v>
      </c>
      <c r="C10" s="55">
        <f t="shared" si="0"/>
        <v>0.75</v>
      </c>
      <c r="D10" s="54">
        <v>0.01</v>
      </c>
      <c r="E10" s="53"/>
    </row>
    <row r="11" spans="1:5" ht="15">
      <c r="A11" s="52" t="s">
        <v>114</v>
      </c>
      <c r="B11" s="52" t="s">
        <v>113</v>
      </c>
      <c r="C11" s="55">
        <f t="shared" si="0"/>
        <v>0.75</v>
      </c>
      <c r="D11" s="54">
        <v>0.01</v>
      </c>
      <c r="E11" s="53"/>
    </row>
    <row r="12" spans="1:5" ht="15">
      <c r="A12" s="52" t="s">
        <v>112</v>
      </c>
      <c r="B12" s="52" t="s">
        <v>6</v>
      </c>
      <c r="C12" s="55">
        <f t="shared" si="0"/>
        <v>0.1875</v>
      </c>
      <c r="D12" s="54">
        <v>2.5000000000000001E-3</v>
      </c>
      <c r="E12" s="53"/>
    </row>
    <row r="13" spans="1:5" ht="15">
      <c r="A13" s="52" t="s">
        <v>111</v>
      </c>
      <c r="B13" s="52" t="s">
        <v>10</v>
      </c>
      <c r="C13" s="55">
        <f t="shared" si="0"/>
        <v>0.15</v>
      </c>
      <c r="D13" s="54">
        <v>2E-3</v>
      </c>
      <c r="E13" s="53"/>
    </row>
    <row r="14" spans="1:5" ht="30">
      <c r="A14" s="52" t="s">
        <v>1</v>
      </c>
      <c r="B14" s="52" t="s">
        <v>110</v>
      </c>
      <c r="C14" s="51">
        <f>C16-SUM(C5:C13)</f>
        <v>0.48749999999998295</v>
      </c>
      <c r="D14" s="50">
        <f>1-SUM(D5:D12)</f>
        <v>8.499999999999952E-3</v>
      </c>
    </row>
    <row r="15" spans="1:5" ht="15">
      <c r="D15" s="49"/>
    </row>
    <row r="16" spans="1:5" ht="18.75">
      <c r="A16" s="48" t="s">
        <v>109</v>
      </c>
      <c r="B16" s="48"/>
      <c r="C16" s="47">
        <v>75</v>
      </c>
    </row>
    <row r="19" spans="1:4" ht="22.7" customHeight="1">
      <c r="A19" s="46" t="s">
        <v>108</v>
      </c>
      <c r="B19" s="44"/>
      <c r="C19" s="44"/>
      <c r="D19" s="43"/>
    </row>
    <row r="20" spans="1:4" ht="22.7" customHeight="1">
      <c r="A20" s="45" t="s">
        <v>107</v>
      </c>
      <c r="B20" s="44"/>
      <c r="C20" s="44"/>
      <c r="D20" s="43"/>
    </row>
  </sheetData>
  <mergeCells count="2">
    <mergeCell ref="A2:E2"/>
    <mergeCell ref="A1:E1"/>
  </mergeCells>
  <pageMargins left="0.7" right="0.7" top="0.78740157499999996" bottom="0.78740157499999996" header="0.3" footer="0.3"/>
  <pageSetup paperSize="9"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theme="0" tint="-0.34998626667073579"/>
  </sheetPr>
  <dimension ref="A1:E22"/>
  <sheetViews>
    <sheetView zoomScaleNormal="100" workbookViewId="0">
      <selection activeCell="C22" sqref="C22"/>
    </sheetView>
  </sheetViews>
  <sheetFormatPr baseColWidth="10" defaultColWidth="11" defaultRowHeight="12.75"/>
  <cols>
    <col min="1" max="1" width="14.42578125" style="41" customWidth="1"/>
    <col min="2" max="2" width="5.7109375" style="41" customWidth="1"/>
    <col min="3" max="3" width="13" style="41" customWidth="1"/>
    <col min="4" max="4" width="10.28515625" style="42" bestFit="1" customWidth="1"/>
    <col min="5" max="5" width="4.140625" style="41" customWidth="1"/>
    <col min="6" max="16384" width="11" style="41"/>
  </cols>
  <sheetData>
    <row r="1" spans="1:5" ht="46.5">
      <c r="A1" s="105" t="s">
        <v>130</v>
      </c>
      <c r="B1" s="106"/>
      <c r="C1" s="106"/>
      <c r="D1" s="106"/>
      <c r="E1" s="106"/>
    </row>
    <row r="2" spans="1:5" ht="18.75">
      <c r="A2" s="103" t="s">
        <v>129</v>
      </c>
      <c r="B2" s="104"/>
      <c r="C2" s="104"/>
      <c r="D2" s="104"/>
      <c r="E2" s="104"/>
    </row>
    <row r="3" spans="1:5" ht="15">
      <c r="A3" s="61"/>
      <c r="B3" s="61"/>
      <c r="C3" s="61"/>
      <c r="D3" s="60"/>
    </row>
    <row r="4" spans="1:5" ht="15">
      <c r="A4" s="59" t="s">
        <v>128</v>
      </c>
      <c r="B4" s="59"/>
      <c r="C4" s="58" t="s">
        <v>127</v>
      </c>
      <c r="D4" s="57" t="s">
        <v>126</v>
      </c>
      <c r="E4" s="56"/>
    </row>
    <row r="5" spans="1:5" ht="15">
      <c r="A5" s="52" t="s">
        <v>125</v>
      </c>
      <c r="B5" s="52" t="s">
        <v>9</v>
      </c>
      <c r="C5" s="55">
        <f t="shared" ref="C5:C13" si="0">$C$16*D5</f>
        <v>42.075000000000003</v>
      </c>
      <c r="D5" s="54">
        <v>0.56100000000000005</v>
      </c>
      <c r="E5" s="53"/>
    </row>
    <row r="6" spans="1:5" ht="15">
      <c r="A6" s="52" t="s">
        <v>124</v>
      </c>
      <c r="B6" s="52" t="s">
        <v>123</v>
      </c>
      <c r="C6" s="55">
        <f t="shared" si="0"/>
        <v>21.000000000000004</v>
      </c>
      <c r="D6" s="54">
        <v>0.28000000000000003</v>
      </c>
      <c r="E6" s="53"/>
    </row>
    <row r="7" spans="1:5" ht="15">
      <c r="A7" s="52" t="s">
        <v>122</v>
      </c>
      <c r="B7" s="52" t="s">
        <v>121</v>
      </c>
      <c r="C7" s="55">
        <f t="shared" si="0"/>
        <v>6.9750000000000014</v>
      </c>
      <c r="D7" s="54">
        <v>9.3000000000000013E-2</v>
      </c>
      <c r="E7" s="53"/>
    </row>
    <row r="8" spans="1:5" ht="15">
      <c r="A8" s="52" t="s">
        <v>120</v>
      </c>
      <c r="B8" s="52" t="s">
        <v>119</v>
      </c>
      <c r="C8" s="55">
        <f t="shared" si="0"/>
        <v>1.5</v>
      </c>
      <c r="D8" s="54">
        <v>0.02</v>
      </c>
      <c r="E8" s="53"/>
    </row>
    <row r="9" spans="1:5" ht="15">
      <c r="A9" s="52" t="s">
        <v>118</v>
      </c>
      <c r="B9" s="52" t="s">
        <v>117</v>
      </c>
      <c r="C9" s="55">
        <f t="shared" si="0"/>
        <v>1.125</v>
      </c>
      <c r="D9" s="54">
        <v>1.4999999999999999E-2</v>
      </c>
      <c r="E9" s="53"/>
    </row>
    <row r="10" spans="1:5" ht="15">
      <c r="A10" s="52" t="s">
        <v>116</v>
      </c>
      <c r="B10" s="52" t="s">
        <v>115</v>
      </c>
      <c r="C10" s="55">
        <f t="shared" si="0"/>
        <v>0.75</v>
      </c>
      <c r="D10" s="54">
        <v>0.01</v>
      </c>
      <c r="E10" s="53"/>
    </row>
    <row r="11" spans="1:5" ht="15">
      <c r="A11" s="52" t="s">
        <v>114</v>
      </c>
      <c r="B11" s="52" t="s">
        <v>113</v>
      </c>
      <c r="C11" s="55">
        <f t="shared" si="0"/>
        <v>0.75</v>
      </c>
      <c r="D11" s="54">
        <v>0.01</v>
      </c>
      <c r="E11" s="53"/>
    </row>
    <row r="12" spans="1:5" ht="15">
      <c r="A12" s="52" t="s">
        <v>112</v>
      </c>
      <c r="B12" s="52" t="s">
        <v>6</v>
      </c>
      <c r="C12" s="55">
        <f t="shared" si="0"/>
        <v>0.1875</v>
      </c>
      <c r="D12" s="54">
        <v>2.5000000000000001E-3</v>
      </c>
      <c r="E12" s="53"/>
    </row>
    <row r="13" spans="1:5" ht="15">
      <c r="A13" s="52" t="s">
        <v>111</v>
      </c>
      <c r="B13" s="52" t="s">
        <v>10</v>
      </c>
      <c r="C13" s="55">
        <f t="shared" si="0"/>
        <v>0.15</v>
      </c>
      <c r="D13" s="54">
        <v>2E-3</v>
      </c>
      <c r="E13" s="53"/>
    </row>
    <row r="14" spans="1:5" ht="30">
      <c r="A14" s="52" t="s">
        <v>1</v>
      </c>
      <c r="B14" s="52" t="s">
        <v>110</v>
      </c>
      <c r="C14" s="51">
        <f>C16-SUM(C5:C13)</f>
        <v>0.48749999999998295</v>
      </c>
      <c r="D14" s="50">
        <f>1-SUM(D5:D12)</f>
        <v>8.499999999999952E-3</v>
      </c>
    </row>
    <row r="15" spans="1:5" ht="15">
      <c r="D15" s="49"/>
    </row>
    <row r="16" spans="1:5" ht="18.75">
      <c r="A16" s="48" t="s">
        <v>109</v>
      </c>
      <c r="B16" s="48"/>
      <c r="C16" s="47">
        <v>75</v>
      </c>
    </row>
    <row r="19" spans="4:4" ht="22.7" customHeight="1">
      <c r="D19" s="41"/>
    </row>
    <row r="20" spans="4:4" ht="22.7" customHeight="1">
      <c r="D20" s="41"/>
    </row>
    <row r="21" spans="4:4">
      <c r="D21" s="41"/>
    </row>
    <row r="22" spans="4:4">
      <c r="D22" s="41"/>
    </row>
  </sheetData>
  <sheetProtection sheet="1" objects="1" scenarios="1" selectLockedCells="1" selectUnlockedCells="1"/>
  <mergeCells count="2">
    <mergeCell ref="A1:E1"/>
    <mergeCell ref="A2:E2"/>
  </mergeCells>
  <pageMargins left="0.7" right="0.7" top="0.78740157499999996" bottom="0.78740157499999996" header="0.3" footer="0.3"/>
  <pageSetup paperSize="9" orientation="portrait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92D050"/>
  </sheetPr>
  <dimension ref="A1:O34"/>
  <sheetViews>
    <sheetView topLeftCell="A2" zoomScaleNormal="100" workbookViewId="0">
      <selection activeCell="M33" sqref="M33"/>
    </sheetView>
  </sheetViews>
  <sheetFormatPr baseColWidth="10" defaultColWidth="12.42578125" defaultRowHeight="12.75"/>
  <cols>
    <col min="1" max="1" width="8.42578125" style="64" customWidth="1"/>
    <col min="2" max="2" width="8" style="63" bestFit="1" customWidth="1"/>
    <col min="3" max="4" width="9.42578125" style="63" bestFit="1" customWidth="1"/>
    <col min="5" max="5" width="12.42578125" style="62"/>
    <col min="6" max="6" width="8.85546875" style="62" customWidth="1"/>
    <col min="7" max="7" width="6.42578125" style="62" customWidth="1"/>
    <col min="8" max="16384" width="12.42578125" style="62"/>
  </cols>
  <sheetData>
    <row r="1" spans="1:15" s="73" customFormat="1" ht="60" customHeight="1">
      <c r="A1" s="107" t="str">
        <f>"Verkehrsunfälle in Österreich "</f>
        <v xml:space="preserve">Verkehrsunfälle in Österreich </v>
      </c>
      <c r="B1" s="107"/>
      <c r="C1" s="107"/>
      <c r="D1" s="107"/>
      <c r="E1" s="107"/>
      <c r="F1" s="107"/>
      <c r="G1" s="107"/>
      <c r="H1" s="74"/>
      <c r="I1" s="74"/>
      <c r="J1" s="74"/>
    </row>
    <row r="2" spans="1:15" s="73" customFormat="1" ht="27.2" customHeight="1">
      <c r="A2" s="108" t="str">
        <f>A5&amp;" bis "&amp;A27</f>
        <v>1992 bis 2014</v>
      </c>
      <c r="B2" s="108"/>
      <c r="C2" s="108"/>
      <c r="D2" s="108"/>
      <c r="E2" s="108"/>
      <c r="F2" s="108"/>
      <c r="G2" s="108"/>
      <c r="H2" s="74"/>
      <c r="I2" s="74"/>
      <c r="J2" s="74"/>
    </row>
    <row r="3" spans="1:15" ht="22.15" customHeight="1">
      <c r="L3" s="69"/>
      <c r="M3" s="69"/>
      <c r="N3" s="69"/>
      <c r="O3" s="69"/>
    </row>
    <row r="4" spans="1:15" ht="18" customHeight="1">
      <c r="A4" s="72" t="s">
        <v>137</v>
      </c>
      <c r="B4" s="71" t="s">
        <v>136</v>
      </c>
      <c r="C4" s="71" t="s">
        <v>135</v>
      </c>
      <c r="D4" s="71" t="s">
        <v>134</v>
      </c>
      <c r="L4" s="70" t="s">
        <v>133</v>
      </c>
      <c r="M4" s="69"/>
      <c r="N4" s="69"/>
      <c r="O4" s="69"/>
    </row>
    <row r="5" spans="1:15" ht="18" customHeight="1">
      <c r="A5" s="68">
        <v>1992</v>
      </c>
      <c r="B5" s="67">
        <v>44730</v>
      </c>
      <c r="C5" s="67">
        <v>57473</v>
      </c>
      <c r="D5" s="67">
        <v>1403</v>
      </c>
      <c r="L5" s="70" t="s">
        <v>132</v>
      </c>
      <c r="M5" s="69"/>
      <c r="N5" s="69"/>
      <c r="O5" s="69"/>
    </row>
    <row r="6" spans="1:15" ht="18" customHeight="1">
      <c r="A6" s="68">
        <v>1993</v>
      </c>
      <c r="B6" s="67">
        <v>41791</v>
      </c>
      <c r="C6" s="67">
        <v>53987</v>
      </c>
      <c r="D6" s="67">
        <v>1283</v>
      </c>
      <c r="L6" s="69"/>
      <c r="M6" s="69"/>
      <c r="N6" s="69"/>
      <c r="O6" s="69"/>
    </row>
    <row r="7" spans="1:15" ht="18" customHeight="1">
      <c r="A7" s="68">
        <v>1994</v>
      </c>
      <c r="B7" s="67">
        <v>42015</v>
      </c>
      <c r="C7" s="67">
        <v>53818</v>
      </c>
      <c r="D7" s="67">
        <v>1338</v>
      </c>
    </row>
    <row r="8" spans="1:15" ht="18" customHeight="1">
      <c r="A8" s="68">
        <v>1995</v>
      </c>
      <c r="B8" s="67">
        <v>38956</v>
      </c>
      <c r="C8" s="67">
        <v>50764</v>
      </c>
      <c r="D8" s="67">
        <v>1210</v>
      </c>
    </row>
    <row r="9" spans="1:15" ht="18" customHeight="1">
      <c r="A9" s="68">
        <v>1996</v>
      </c>
      <c r="B9" s="67">
        <v>38253</v>
      </c>
      <c r="C9" s="67">
        <v>49673</v>
      </c>
      <c r="D9" s="67">
        <v>1027</v>
      </c>
    </row>
    <row r="10" spans="1:15" ht="18" customHeight="1">
      <c r="A10" s="68">
        <v>1997</v>
      </c>
      <c r="B10" s="67">
        <v>39695</v>
      </c>
      <c r="C10" s="67">
        <v>51591</v>
      </c>
      <c r="D10" s="67">
        <v>1105</v>
      </c>
    </row>
    <row r="11" spans="1:15" ht="18" customHeight="1">
      <c r="A11" s="68">
        <v>1998</v>
      </c>
      <c r="B11" s="67">
        <v>39225</v>
      </c>
      <c r="C11" s="67">
        <v>51077</v>
      </c>
      <c r="D11" s="67">
        <v>963</v>
      </c>
    </row>
    <row r="12" spans="1:15" ht="18" customHeight="1">
      <c r="A12" s="68">
        <v>1999</v>
      </c>
      <c r="B12" s="67">
        <v>42348</v>
      </c>
      <c r="C12" s="67">
        <v>54967</v>
      </c>
      <c r="D12" s="67">
        <v>1079</v>
      </c>
    </row>
    <row r="13" spans="1:15" ht="18" customHeight="1">
      <c r="A13" s="68">
        <v>2000</v>
      </c>
      <c r="B13" s="67">
        <v>42126</v>
      </c>
      <c r="C13" s="67">
        <v>54929</v>
      </c>
      <c r="D13" s="67">
        <v>976</v>
      </c>
    </row>
    <row r="14" spans="1:15" ht="18" customHeight="1">
      <c r="A14" s="68">
        <v>2001</v>
      </c>
      <c r="B14" s="67">
        <v>43073</v>
      </c>
      <c r="C14" s="67">
        <v>56265</v>
      </c>
      <c r="D14" s="67">
        <v>958</v>
      </c>
    </row>
    <row r="15" spans="1:15" ht="18" customHeight="1">
      <c r="A15" s="68">
        <v>2002</v>
      </c>
      <c r="B15" s="67">
        <v>43175</v>
      </c>
      <c r="C15" s="67">
        <v>56684</v>
      </c>
      <c r="D15" s="67">
        <v>956</v>
      </c>
    </row>
    <row r="16" spans="1:15" ht="18" customHeight="1">
      <c r="A16" s="68">
        <v>2003</v>
      </c>
      <c r="B16" s="67">
        <v>43426</v>
      </c>
      <c r="C16" s="67">
        <v>56881</v>
      </c>
      <c r="D16" s="67">
        <v>931</v>
      </c>
    </row>
    <row r="17" spans="1:4" ht="18" customHeight="1">
      <c r="A17" s="68">
        <v>2004</v>
      </c>
      <c r="B17" s="67">
        <v>42657</v>
      </c>
      <c r="C17" s="67">
        <v>55857</v>
      </c>
      <c r="D17" s="67">
        <v>878</v>
      </c>
    </row>
    <row r="18" spans="1:4" ht="18" customHeight="1">
      <c r="A18" s="68">
        <v>2005</v>
      </c>
      <c r="B18" s="67">
        <v>40896</v>
      </c>
      <c r="C18" s="67">
        <v>53234</v>
      </c>
      <c r="D18" s="67">
        <v>768</v>
      </c>
    </row>
    <row r="19" spans="1:4" ht="18" customHeight="1">
      <c r="A19" s="68">
        <v>2006</v>
      </c>
      <c r="B19" s="67">
        <v>39884</v>
      </c>
      <c r="C19" s="67">
        <v>51930</v>
      </c>
      <c r="D19" s="67">
        <v>730</v>
      </c>
    </row>
    <row r="20" spans="1:4" ht="18" customHeight="1">
      <c r="A20" s="68">
        <v>2007</v>
      </c>
      <c r="B20" s="67">
        <v>41096</v>
      </c>
      <c r="C20" s="67">
        <v>53211</v>
      </c>
      <c r="D20" s="67">
        <v>691</v>
      </c>
    </row>
    <row r="21" spans="1:4" ht="18" customHeight="1">
      <c r="A21" s="68">
        <v>2008</v>
      </c>
      <c r="B21" s="67">
        <v>39173</v>
      </c>
      <c r="C21" s="67">
        <v>50521</v>
      </c>
      <c r="D21" s="67">
        <v>679</v>
      </c>
    </row>
    <row r="22" spans="1:4" ht="18" customHeight="1">
      <c r="A22" s="68">
        <v>2009</v>
      </c>
      <c r="B22" s="67">
        <v>37925</v>
      </c>
      <c r="C22" s="67">
        <v>49158</v>
      </c>
      <c r="D22" s="67">
        <v>633</v>
      </c>
    </row>
    <row r="23" spans="1:4" ht="18" customHeight="1">
      <c r="A23" s="68">
        <v>2010</v>
      </c>
      <c r="B23" s="67">
        <v>35348</v>
      </c>
      <c r="C23" s="67">
        <v>45858</v>
      </c>
      <c r="D23" s="67">
        <v>552</v>
      </c>
    </row>
    <row r="24" spans="1:4" ht="18" customHeight="1">
      <c r="A24" s="68">
        <v>2011</v>
      </c>
      <c r="B24" s="67">
        <v>35129</v>
      </c>
      <c r="C24" s="67">
        <v>45025</v>
      </c>
      <c r="D24" s="67">
        <v>523</v>
      </c>
    </row>
    <row r="25" spans="1:4" ht="18" customHeight="1">
      <c r="A25" s="68">
        <v>2012</v>
      </c>
      <c r="B25" s="67">
        <v>40831</v>
      </c>
      <c r="C25" s="67">
        <v>50895</v>
      </c>
      <c r="D25" s="67">
        <v>531</v>
      </c>
    </row>
    <row r="26" spans="1:4" ht="18" customHeight="1">
      <c r="A26" s="68">
        <v>2013</v>
      </c>
      <c r="B26" s="67">
        <v>38502</v>
      </c>
      <c r="C26" s="67">
        <v>48044</v>
      </c>
      <c r="D26" s="67">
        <v>455</v>
      </c>
    </row>
    <row r="27" spans="1:4" ht="18" customHeight="1">
      <c r="A27" s="68">
        <v>2014</v>
      </c>
      <c r="B27" s="67">
        <v>37957</v>
      </c>
      <c r="C27" s="67">
        <v>47670</v>
      </c>
      <c r="D27" s="67">
        <v>430</v>
      </c>
    </row>
    <row r="28" spans="1:4">
      <c r="A28" s="62"/>
    </row>
    <row r="29" spans="1:4">
      <c r="A29" s="62"/>
    </row>
    <row r="30" spans="1:4">
      <c r="A30" s="66" t="s">
        <v>131</v>
      </c>
    </row>
    <row r="31" spans="1:4" ht="13.15" customHeight="1">
      <c r="A31" s="65"/>
      <c r="B31" s="65"/>
      <c r="C31" s="65"/>
      <c r="D31" s="65"/>
    </row>
    <row r="32" spans="1:4">
      <c r="A32" s="65"/>
      <c r="B32" s="65"/>
      <c r="C32" s="65"/>
      <c r="D32" s="65"/>
    </row>
    <row r="33" spans="1:4">
      <c r="A33" s="65"/>
      <c r="B33" s="65"/>
      <c r="C33" s="65"/>
      <c r="D33" s="65"/>
    </row>
    <row r="34" spans="1:4" ht="13.15" customHeight="1"/>
  </sheetData>
  <mergeCells count="2">
    <mergeCell ref="A1:G1"/>
    <mergeCell ref="A2:G2"/>
  </mergeCells>
  <printOptions horizontalCentered="1"/>
  <pageMargins left="0.78740157480314965" right="0.78740157480314965" top="0.59055118110236227" bottom="0.59055118110236227" header="0.31496062992125984" footer="0.31496062992125984"/>
  <pageSetup paperSize="9" orientation="portrait" r:id="rId1"/>
  <rowBreaks count="1" manualBreakCount="1">
    <brk id="16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6" baseType="variant">
      <vt:variant>
        <vt:lpstr>Arbeitsblätter</vt:lpstr>
      </vt:variant>
      <vt:variant>
        <vt:i4>13</vt:i4>
      </vt:variant>
      <vt:variant>
        <vt:lpstr>Diagramme</vt:lpstr>
      </vt:variant>
      <vt:variant>
        <vt:i4>1</vt:i4>
      </vt:variant>
      <vt:variant>
        <vt:lpstr>Benannte Bereiche</vt:lpstr>
      </vt:variant>
      <vt:variant>
        <vt:i4>14</vt:i4>
      </vt:variant>
    </vt:vector>
  </HeadingPairs>
  <TitlesOfParts>
    <vt:vector size="28" baseType="lpstr">
      <vt:lpstr>Übung 6</vt:lpstr>
      <vt:lpstr>Lösung 6</vt:lpstr>
      <vt:lpstr>Übung 7</vt:lpstr>
      <vt:lpstr>Lösung 7</vt:lpstr>
      <vt:lpstr>Übung 8</vt:lpstr>
      <vt:lpstr>Lösung 8</vt:lpstr>
      <vt:lpstr>Übung 9</vt:lpstr>
      <vt:lpstr>Lösung 9</vt:lpstr>
      <vt:lpstr>Übung 10</vt:lpstr>
      <vt:lpstr>Lösung 10</vt:lpstr>
      <vt:lpstr>Übung 11</vt:lpstr>
      <vt:lpstr>Wetterdaten</vt:lpstr>
      <vt:lpstr>Lösung</vt:lpstr>
      <vt:lpstr>Lösung 11</vt:lpstr>
      <vt:lpstr>'Lösung 10'!_f408d64f_STF_Dekoration_1_CN1</vt:lpstr>
      <vt:lpstr>_f408d64f_STF_Dekoration_1_CN1</vt:lpstr>
      <vt:lpstr>'Lösung 10'!_f408d64f_STF_Fuss_1_CN1</vt:lpstr>
      <vt:lpstr>_f408d64f_STF_Fuss_1_CN1</vt:lpstr>
      <vt:lpstr>'Lösung 10'!_f408d64f_STF_Koerper_1_CN1</vt:lpstr>
      <vt:lpstr>_f408d64f_STF_Koerper_1_CN1</vt:lpstr>
      <vt:lpstr>'Lösung 10'!_f408d64f_STF_Tabellenkopf_1_CN1</vt:lpstr>
      <vt:lpstr>_f408d64f_STF_Tabellenkopf_1_CN1</vt:lpstr>
      <vt:lpstr>'Lösung 10'!_f408d64f_STF_Titel_1_CN1</vt:lpstr>
      <vt:lpstr>_f408d64f_STF_Titel_1_CN1</vt:lpstr>
      <vt:lpstr>'Lösung 10'!_f408d64f_STF_Vorspalte_1_CN1</vt:lpstr>
      <vt:lpstr>_f408d64f_STF_Vorspalte_1_CN1</vt:lpstr>
      <vt:lpstr>'Lösung 10'!Drucktitel</vt:lpstr>
      <vt:lpstr>'Übung 10'!Drucktitel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Rüdiger Beinert</cp:lastModifiedBy>
  <cp:lastPrinted>2006-02-05T22:44:30Z</cp:lastPrinted>
  <dcterms:created xsi:type="dcterms:W3CDTF">1996-10-17T05:27:31Z</dcterms:created>
  <dcterms:modified xsi:type="dcterms:W3CDTF">2018-12-13T12:48:05Z</dcterms:modified>
</cp:coreProperties>
</file>